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105" windowWidth="9180" windowHeight="9510"/>
  </bookViews>
  <sheets>
    <sheet name="POBL2015" sheetId="5" r:id="rId1"/>
    <sheet name="etapas-vida2015" sheetId="6" r:id="rId2"/>
    <sheet name="mas-fem2015" sheetId="7" r:id="rId3"/>
    <sheet name="Hoja3" sheetId="8" r:id="rId4"/>
  </sheets>
  <definedNames>
    <definedName name="_xlnm.Print_Titles" localSheetId="0">POBL2015!$A:$B</definedName>
  </definedNames>
  <calcPr calcId="145621"/>
</workbook>
</file>

<file path=xl/calcChain.xml><?xml version="1.0" encoding="utf-8"?>
<calcChain xmlns="http://schemas.openxmlformats.org/spreadsheetml/2006/main">
  <c r="E59" i="7" l="1"/>
  <c r="D59" i="7"/>
  <c r="E58" i="7"/>
  <c r="D58" i="7"/>
  <c r="E57" i="7"/>
  <c r="D57" i="7"/>
  <c r="E56" i="7"/>
  <c r="D56" i="7"/>
  <c r="E55" i="7"/>
  <c r="D55" i="7"/>
  <c r="D54" i="7" s="1"/>
  <c r="E54" i="7"/>
  <c r="E53" i="7"/>
  <c r="D53" i="7"/>
  <c r="E52" i="7"/>
  <c r="E51" i="7" s="1"/>
  <c r="D52" i="7"/>
  <c r="D51" i="7"/>
  <c r="E50" i="7"/>
  <c r="D50" i="7"/>
  <c r="E49" i="7"/>
  <c r="D49" i="7"/>
  <c r="E48" i="7"/>
  <c r="D48" i="7"/>
  <c r="E47" i="7"/>
  <c r="D47" i="7"/>
  <c r="D44" i="7" s="1"/>
  <c r="E46" i="7"/>
  <c r="E44" i="7" s="1"/>
  <c r="D46" i="7"/>
  <c r="E45" i="7"/>
  <c r="D45" i="7"/>
  <c r="E42" i="7"/>
  <c r="D42" i="7"/>
  <c r="E41" i="7"/>
  <c r="D41" i="7"/>
  <c r="E40" i="7"/>
  <c r="D40" i="7"/>
  <c r="E39" i="7"/>
  <c r="D39" i="7"/>
  <c r="E38" i="7"/>
  <c r="D38" i="7"/>
  <c r="E37" i="7"/>
  <c r="D37" i="7"/>
  <c r="E36" i="7"/>
  <c r="E34" i="7" s="1"/>
  <c r="D36" i="7"/>
  <c r="E35" i="7"/>
  <c r="D35" i="7"/>
  <c r="D34" i="7" s="1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E23" i="7" s="1"/>
  <c r="D24" i="7"/>
  <c r="D23" i="7" s="1"/>
  <c r="E22" i="7"/>
  <c r="D22" i="7"/>
  <c r="E21" i="7"/>
  <c r="D21" i="7"/>
  <c r="E20" i="7"/>
  <c r="D20" i="7"/>
  <c r="E19" i="7"/>
  <c r="D19" i="7"/>
  <c r="E18" i="7"/>
  <c r="E16" i="7" s="1"/>
  <c r="D18" i="7"/>
  <c r="E17" i="7"/>
  <c r="D17" i="7"/>
  <c r="D16" i="7"/>
  <c r="E15" i="7"/>
  <c r="D15" i="7"/>
  <c r="E14" i="7"/>
  <c r="D14" i="7"/>
  <c r="E13" i="7"/>
  <c r="D13" i="7"/>
  <c r="E12" i="7"/>
  <c r="D12" i="7"/>
  <c r="E11" i="7"/>
  <c r="D11" i="7"/>
  <c r="E10" i="7"/>
  <c r="E9" i="7" s="1"/>
  <c r="D10" i="7"/>
  <c r="D9" i="7" s="1"/>
  <c r="D7" i="7" s="1"/>
  <c r="T59" i="7"/>
  <c r="S59" i="7"/>
  <c r="T58" i="7"/>
  <c r="S58" i="7"/>
  <c r="T57" i="7"/>
  <c r="S57" i="7"/>
  <c r="T56" i="7"/>
  <c r="S56" i="7"/>
  <c r="T55" i="7"/>
  <c r="S55" i="7"/>
  <c r="S54" i="7" s="1"/>
  <c r="T54" i="7"/>
  <c r="T53" i="7"/>
  <c r="S53" i="7"/>
  <c r="S51" i="7" s="1"/>
  <c r="T52" i="7"/>
  <c r="S52" i="7"/>
  <c r="T51" i="7"/>
  <c r="T50" i="7"/>
  <c r="S50" i="7"/>
  <c r="T49" i="7"/>
  <c r="S49" i="7"/>
  <c r="T48" i="7"/>
  <c r="S48" i="7"/>
  <c r="T47" i="7"/>
  <c r="S47" i="7"/>
  <c r="T46" i="7"/>
  <c r="T44" i="7" s="1"/>
  <c r="S46" i="7"/>
  <c r="T45" i="7"/>
  <c r="S45" i="7"/>
  <c r="S44" i="7" s="1"/>
  <c r="T42" i="7"/>
  <c r="S42" i="7"/>
  <c r="T41" i="7"/>
  <c r="S41" i="7"/>
  <c r="T40" i="7"/>
  <c r="S40" i="7"/>
  <c r="T39" i="7"/>
  <c r="S39" i="7"/>
  <c r="T38" i="7"/>
  <c r="S38" i="7"/>
  <c r="T37" i="7"/>
  <c r="S37" i="7"/>
  <c r="T36" i="7"/>
  <c r="S36" i="7"/>
  <c r="T35" i="7"/>
  <c r="S35" i="7"/>
  <c r="S34" i="7" s="1"/>
  <c r="T34" i="7"/>
  <c r="T33" i="7"/>
  <c r="S33" i="7"/>
  <c r="T32" i="7"/>
  <c r="S32" i="7"/>
  <c r="T31" i="7"/>
  <c r="S31" i="7"/>
  <c r="T30" i="7"/>
  <c r="S30" i="7"/>
  <c r="T29" i="7"/>
  <c r="S29" i="7"/>
  <c r="T28" i="7"/>
  <c r="S28" i="7"/>
  <c r="T27" i="7"/>
  <c r="S27" i="7"/>
  <c r="T26" i="7"/>
  <c r="T23" i="7" s="1"/>
  <c r="S26" i="7"/>
  <c r="T25" i="7"/>
  <c r="S25" i="7"/>
  <c r="T24" i="7"/>
  <c r="S24" i="7"/>
  <c r="S23" i="7"/>
  <c r="T22" i="7"/>
  <c r="S22" i="7"/>
  <c r="T21" i="7"/>
  <c r="S21" i="7"/>
  <c r="T20" i="7"/>
  <c r="S20" i="7"/>
  <c r="T19" i="7"/>
  <c r="S19" i="7"/>
  <c r="T18" i="7"/>
  <c r="T16" i="7" s="1"/>
  <c r="S18" i="7"/>
  <c r="T17" i="7"/>
  <c r="S17" i="7"/>
  <c r="S16" i="7" s="1"/>
  <c r="T15" i="7"/>
  <c r="S15" i="7"/>
  <c r="T14" i="7"/>
  <c r="S14" i="7"/>
  <c r="T13" i="7"/>
  <c r="S13" i="7"/>
  <c r="T12" i="7"/>
  <c r="S12" i="7"/>
  <c r="T11" i="7"/>
  <c r="S11" i="7"/>
  <c r="S9" i="7" s="1"/>
  <c r="T10" i="7"/>
  <c r="T9" i="7" s="1"/>
  <c r="S10" i="7"/>
  <c r="U9" i="7"/>
  <c r="V9" i="7"/>
  <c r="V7" i="7" s="1"/>
  <c r="V6" i="7" s="1"/>
  <c r="U16" i="7"/>
  <c r="V16" i="7"/>
  <c r="U23" i="7"/>
  <c r="V23" i="7"/>
  <c r="U34" i="7"/>
  <c r="V34" i="7"/>
  <c r="U44" i="7"/>
  <c r="V44" i="7"/>
  <c r="V43" i="7" s="1"/>
  <c r="U51" i="7"/>
  <c r="U43" i="7" s="1"/>
  <c r="V51" i="7"/>
  <c r="U54" i="7"/>
  <c r="V54" i="7"/>
  <c r="Q59" i="7"/>
  <c r="P59" i="7"/>
  <c r="Q58" i="7"/>
  <c r="P58" i="7"/>
  <c r="Q57" i="7"/>
  <c r="P57" i="7"/>
  <c r="Q56" i="7"/>
  <c r="P56" i="7"/>
  <c r="Q55" i="7"/>
  <c r="P55" i="7"/>
  <c r="P54" i="7" s="1"/>
  <c r="Q54" i="7"/>
  <c r="Q53" i="7"/>
  <c r="P53" i="7"/>
  <c r="P51" i="7" s="1"/>
  <c r="Q52" i="7"/>
  <c r="P52" i="7"/>
  <c r="Q51" i="7"/>
  <c r="Q50" i="7"/>
  <c r="P50" i="7"/>
  <c r="Q49" i="7"/>
  <c r="P49" i="7"/>
  <c r="Q48" i="7"/>
  <c r="P48" i="7"/>
  <c r="Q47" i="7"/>
  <c r="P47" i="7"/>
  <c r="Q46" i="7"/>
  <c r="Q44" i="7" s="1"/>
  <c r="P46" i="7"/>
  <c r="Q45" i="7"/>
  <c r="P45" i="7"/>
  <c r="P44" i="7" s="1"/>
  <c r="Q42" i="7"/>
  <c r="P42" i="7"/>
  <c r="Q41" i="7"/>
  <c r="P41" i="7"/>
  <c r="Q40" i="7"/>
  <c r="P40" i="7"/>
  <c r="Q39" i="7"/>
  <c r="P39" i="7"/>
  <c r="Q38" i="7"/>
  <c r="P38" i="7"/>
  <c r="Q37" i="7"/>
  <c r="P37" i="7"/>
  <c r="Q36" i="7"/>
  <c r="P36" i="7"/>
  <c r="Q35" i="7"/>
  <c r="P35" i="7"/>
  <c r="P34" i="7" s="1"/>
  <c r="Q34" i="7"/>
  <c r="Q33" i="7"/>
  <c r="P33" i="7"/>
  <c r="Q32" i="7"/>
  <c r="P32" i="7"/>
  <c r="Q31" i="7"/>
  <c r="P31" i="7"/>
  <c r="Q30" i="7"/>
  <c r="P30" i="7"/>
  <c r="Q29" i="7"/>
  <c r="P29" i="7"/>
  <c r="Q28" i="7"/>
  <c r="P28" i="7"/>
  <c r="Q27" i="7"/>
  <c r="P27" i="7"/>
  <c r="Q26" i="7"/>
  <c r="Q23" i="7" s="1"/>
  <c r="P26" i="7"/>
  <c r="Q25" i="7"/>
  <c r="P25" i="7"/>
  <c r="Q24" i="7"/>
  <c r="P24" i="7"/>
  <c r="P23" i="7"/>
  <c r="Q22" i="7"/>
  <c r="P22" i="7"/>
  <c r="Q21" i="7"/>
  <c r="P21" i="7"/>
  <c r="Q20" i="7"/>
  <c r="P20" i="7"/>
  <c r="Q19" i="7"/>
  <c r="P19" i="7"/>
  <c r="Q18" i="7"/>
  <c r="Q16" i="7" s="1"/>
  <c r="P18" i="7"/>
  <c r="Q17" i="7"/>
  <c r="P17" i="7"/>
  <c r="P16" i="7" s="1"/>
  <c r="Q15" i="7"/>
  <c r="P15" i="7"/>
  <c r="Q14" i="7"/>
  <c r="P14" i="7"/>
  <c r="Q13" i="7"/>
  <c r="P13" i="7"/>
  <c r="Q12" i="7"/>
  <c r="P12" i="7"/>
  <c r="Q11" i="7"/>
  <c r="P11" i="7"/>
  <c r="P9" i="7" s="1"/>
  <c r="Q10" i="7"/>
  <c r="Q9" i="7" s="1"/>
  <c r="P10" i="7"/>
  <c r="N59" i="7"/>
  <c r="M59" i="7"/>
  <c r="N58" i="7"/>
  <c r="M58" i="7"/>
  <c r="N57" i="7"/>
  <c r="M57" i="7"/>
  <c r="N56" i="7"/>
  <c r="M56" i="7"/>
  <c r="N55" i="7"/>
  <c r="M55" i="7"/>
  <c r="M54" i="7" s="1"/>
  <c r="N54" i="7"/>
  <c r="N53" i="7"/>
  <c r="M53" i="7"/>
  <c r="M51" i="7" s="1"/>
  <c r="N52" i="7"/>
  <c r="M52" i="7"/>
  <c r="N51" i="7"/>
  <c r="N50" i="7"/>
  <c r="M50" i="7"/>
  <c r="N49" i="7"/>
  <c r="M49" i="7"/>
  <c r="N48" i="7"/>
  <c r="M48" i="7"/>
  <c r="N47" i="7"/>
  <c r="M47" i="7"/>
  <c r="N46" i="7"/>
  <c r="N44" i="7" s="1"/>
  <c r="M46" i="7"/>
  <c r="N45" i="7"/>
  <c r="M45" i="7"/>
  <c r="M44" i="7" s="1"/>
  <c r="N42" i="7"/>
  <c r="M42" i="7"/>
  <c r="N41" i="7"/>
  <c r="M41" i="7"/>
  <c r="N40" i="7"/>
  <c r="M40" i="7"/>
  <c r="N39" i="7"/>
  <c r="M39" i="7"/>
  <c r="N38" i="7"/>
  <c r="M38" i="7"/>
  <c r="N37" i="7"/>
  <c r="M37" i="7"/>
  <c r="N36" i="7"/>
  <c r="M36" i="7"/>
  <c r="N35" i="7"/>
  <c r="N34" i="7" s="1"/>
  <c r="M35" i="7"/>
  <c r="M34" i="7" s="1"/>
  <c r="N33" i="7"/>
  <c r="M33" i="7"/>
  <c r="N32" i="7"/>
  <c r="M32" i="7"/>
  <c r="N31" i="7"/>
  <c r="M31" i="7"/>
  <c r="N30" i="7"/>
  <c r="M30" i="7"/>
  <c r="N29" i="7"/>
  <c r="M29" i="7"/>
  <c r="N28" i="7"/>
  <c r="M28" i="7"/>
  <c r="N27" i="7"/>
  <c r="M27" i="7"/>
  <c r="N26" i="7"/>
  <c r="M26" i="7"/>
  <c r="N25" i="7"/>
  <c r="M25" i="7"/>
  <c r="N24" i="7"/>
  <c r="N23" i="7" s="1"/>
  <c r="M24" i="7"/>
  <c r="M23" i="7"/>
  <c r="N22" i="7"/>
  <c r="M22" i="7"/>
  <c r="N21" i="7"/>
  <c r="M21" i="7"/>
  <c r="N20" i="7"/>
  <c r="M20" i="7"/>
  <c r="N19" i="7"/>
  <c r="M19" i="7"/>
  <c r="N18" i="7"/>
  <c r="N16" i="7" s="1"/>
  <c r="M18" i="7"/>
  <c r="N17" i="7"/>
  <c r="M17" i="7"/>
  <c r="M16" i="7" s="1"/>
  <c r="N15" i="7"/>
  <c r="M15" i="7"/>
  <c r="N14" i="7"/>
  <c r="M14" i="7"/>
  <c r="N13" i="7"/>
  <c r="M13" i="7"/>
  <c r="N12" i="7"/>
  <c r="M12" i="7"/>
  <c r="N11" i="7"/>
  <c r="M11" i="7"/>
  <c r="M9" i="7" s="1"/>
  <c r="N10" i="7"/>
  <c r="N9" i="7" s="1"/>
  <c r="M10" i="7"/>
  <c r="O9" i="7"/>
  <c r="R9" i="7"/>
  <c r="O16" i="7"/>
  <c r="R16" i="7"/>
  <c r="O23" i="7"/>
  <c r="R23" i="7"/>
  <c r="O34" i="7"/>
  <c r="R34" i="7"/>
  <c r="O44" i="7"/>
  <c r="R44" i="7"/>
  <c r="O51" i="7"/>
  <c r="R51" i="7"/>
  <c r="O54" i="7"/>
  <c r="R54" i="7"/>
  <c r="K59" i="7"/>
  <c r="J59" i="7"/>
  <c r="K58" i="7"/>
  <c r="J58" i="7"/>
  <c r="K57" i="7"/>
  <c r="J57" i="7"/>
  <c r="K56" i="7"/>
  <c r="K54" i="7" s="1"/>
  <c r="J56" i="7"/>
  <c r="K55" i="7"/>
  <c r="J55" i="7"/>
  <c r="J54" i="7" s="1"/>
  <c r="K53" i="7"/>
  <c r="J53" i="7"/>
  <c r="K52" i="7"/>
  <c r="K51" i="7" s="1"/>
  <c r="J52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J44" i="7" s="1"/>
  <c r="K44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K34" i="7" s="1"/>
  <c r="J36" i="7"/>
  <c r="K35" i="7"/>
  <c r="J35" i="7"/>
  <c r="J34" i="7" s="1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K23" i="7" s="1"/>
  <c r="J24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J16" i="7" s="1"/>
  <c r="K16" i="7"/>
  <c r="K15" i="7"/>
  <c r="J15" i="7"/>
  <c r="K14" i="7"/>
  <c r="J14" i="7"/>
  <c r="K13" i="7"/>
  <c r="J13" i="7"/>
  <c r="K12" i="7"/>
  <c r="J12" i="7"/>
  <c r="K11" i="7"/>
  <c r="J11" i="7"/>
  <c r="J9" i="7" s="1"/>
  <c r="K10" i="7"/>
  <c r="K9" i="7" s="1"/>
  <c r="J10" i="7"/>
  <c r="H59" i="7"/>
  <c r="G59" i="7"/>
  <c r="H58" i="7"/>
  <c r="G58" i="7"/>
  <c r="H57" i="7"/>
  <c r="G57" i="7"/>
  <c r="H56" i="7"/>
  <c r="G56" i="7"/>
  <c r="H55" i="7"/>
  <c r="G55" i="7"/>
  <c r="G54" i="7" s="1"/>
  <c r="AA54" i="7"/>
  <c r="Z54" i="7"/>
  <c r="Y54" i="7"/>
  <c r="X54" i="7"/>
  <c r="W54" i="7"/>
  <c r="L54" i="7"/>
  <c r="I54" i="7"/>
  <c r="H54" i="7"/>
  <c r="F54" i="7"/>
  <c r="H53" i="7"/>
  <c r="G53" i="7"/>
  <c r="H52" i="7"/>
  <c r="H51" i="7" s="1"/>
  <c r="G52" i="7"/>
  <c r="G51" i="7" s="1"/>
  <c r="AA51" i="7"/>
  <c r="Z51" i="7"/>
  <c r="Y51" i="7"/>
  <c r="X51" i="7"/>
  <c r="W51" i="7"/>
  <c r="L51" i="7"/>
  <c r="I51" i="7"/>
  <c r="F51" i="7"/>
  <c r="H50" i="7"/>
  <c r="G50" i="7"/>
  <c r="H49" i="7"/>
  <c r="G49" i="7"/>
  <c r="H48" i="7"/>
  <c r="G48" i="7"/>
  <c r="H47" i="7"/>
  <c r="G47" i="7"/>
  <c r="G44" i="7" s="1"/>
  <c r="H46" i="7"/>
  <c r="G46" i="7"/>
  <c r="H45" i="7"/>
  <c r="G45" i="7"/>
  <c r="AA44" i="7"/>
  <c r="Z44" i="7"/>
  <c r="Y44" i="7"/>
  <c r="X44" i="7"/>
  <c r="W44" i="7"/>
  <c r="L44" i="7"/>
  <c r="I44" i="7"/>
  <c r="F44" i="7"/>
  <c r="H42" i="7"/>
  <c r="G42" i="7"/>
  <c r="H41" i="7"/>
  <c r="G41" i="7"/>
  <c r="H40" i="7"/>
  <c r="G40" i="7"/>
  <c r="H39" i="7"/>
  <c r="G39" i="7"/>
  <c r="H38" i="7"/>
  <c r="G38" i="7"/>
  <c r="H37" i="7"/>
  <c r="G37" i="7"/>
  <c r="H36" i="7"/>
  <c r="H34" i="7" s="1"/>
  <c r="G36" i="7"/>
  <c r="H35" i="7"/>
  <c r="G35" i="7"/>
  <c r="G34" i="7" s="1"/>
  <c r="AA34" i="7"/>
  <c r="Z34" i="7"/>
  <c r="Y34" i="7"/>
  <c r="X34" i="7"/>
  <c r="W34" i="7"/>
  <c r="L34" i="7"/>
  <c r="I34" i="7"/>
  <c r="F34" i="7"/>
  <c r="H33" i="7"/>
  <c r="G33" i="7"/>
  <c r="H32" i="7"/>
  <c r="G32" i="7"/>
  <c r="H31" i="7"/>
  <c r="G31" i="7"/>
  <c r="H30" i="7"/>
  <c r="G30" i="7"/>
  <c r="H29" i="7"/>
  <c r="G29" i="7"/>
  <c r="H28" i="7"/>
  <c r="G28" i="7"/>
  <c r="H27" i="7"/>
  <c r="G27" i="7"/>
  <c r="H26" i="7"/>
  <c r="G26" i="7"/>
  <c r="H25" i="7"/>
  <c r="G25" i="7"/>
  <c r="H24" i="7"/>
  <c r="H23" i="7" s="1"/>
  <c r="G24" i="7"/>
  <c r="G23" i="7" s="1"/>
  <c r="AA23" i="7"/>
  <c r="Z23" i="7"/>
  <c r="Y23" i="7"/>
  <c r="X23" i="7"/>
  <c r="W23" i="7"/>
  <c r="L23" i="7"/>
  <c r="I23" i="7"/>
  <c r="F23" i="7"/>
  <c r="H22" i="7"/>
  <c r="G22" i="7"/>
  <c r="H21" i="7"/>
  <c r="G21" i="7"/>
  <c r="H20" i="7"/>
  <c r="G20" i="7"/>
  <c r="G16" i="7" s="1"/>
  <c r="H19" i="7"/>
  <c r="G19" i="7"/>
  <c r="H18" i="7"/>
  <c r="G18" i="7"/>
  <c r="H17" i="7"/>
  <c r="H16" i="7" s="1"/>
  <c r="G17" i="7"/>
  <c r="AA16" i="7"/>
  <c r="Z16" i="7"/>
  <c r="Y16" i="7"/>
  <c r="X16" i="7"/>
  <c r="W16" i="7"/>
  <c r="L16" i="7"/>
  <c r="I16" i="7"/>
  <c r="F16" i="7"/>
  <c r="H15" i="7"/>
  <c r="G15" i="7"/>
  <c r="H14" i="7"/>
  <c r="G14" i="7"/>
  <c r="H13" i="7"/>
  <c r="H9" i="7" s="1"/>
  <c r="G13" i="7"/>
  <c r="H12" i="7"/>
  <c r="G12" i="7"/>
  <c r="H11" i="7"/>
  <c r="G11" i="7"/>
  <c r="H10" i="7"/>
  <c r="G10" i="7"/>
  <c r="AA9" i="7"/>
  <c r="Z9" i="7"/>
  <c r="Z7" i="7" s="1"/>
  <c r="Y9" i="7"/>
  <c r="X9" i="7"/>
  <c r="W9" i="7"/>
  <c r="L9" i="7"/>
  <c r="I9" i="7"/>
  <c r="G9" i="7"/>
  <c r="F9" i="7"/>
  <c r="C58" i="6"/>
  <c r="C57" i="6"/>
  <c r="C56" i="6"/>
  <c r="C53" i="6"/>
  <c r="C52" i="6"/>
  <c r="C50" i="6"/>
  <c r="C48" i="6"/>
  <c r="C47" i="6"/>
  <c r="C42" i="6"/>
  <c r="C41" i="6"/>
  <c r="C40" i="6"/>
  <c r="C38" i="6"/>
  <c r="C37" i="6"/>
  <c r="C33" i="6"/>
  <c r="C32" i="6"/>
  <c r="C31" i="6"/>
  <c r="C29" i="6"/>
  <c r="C28" i="6"/>
  <c r="C27" i="6"/>
  <c r="C25" i="6"/>
  <c r="C22" i="6"/>
  <c r="C20" i="6"/>
  <c r="C19" i="6"/>
  <c r="C18" i="6"/>
  <c r="C15" i="6"/>
  <c r="C14" i="6"/>
  <c r="C13" i="6"/>
  <c r="C11" i="6"/>
  <c r="C59" i="6"/>
  <c r="C55" i="6"/>
  <c r="C49" i="6"/>
  <c r="C45" i="6"/>
  <c r="C39" i="6"/>
  <c r="C35" i="6"/>
  <c r="C30" i="6"/>
  <c r="C26" i="6"/>
  <c r="C21" i="6"/>
  <c r="C17" i="6"/>
  <c r="C12" i="6"/>
  <c r="H54" i="6"/>
  <c r="H51" i="6"/>
  <c r="H44" i="6"/>
  <c r="H23" i="6"/>
  <c r="H16" i="6"/>
  <c r="H34" i="6"/>
  <c r="G54" i="6"/>
  <c r="G44" i="6"/>
  <c r="G34" i="6"/>
  <c r="G23" i="6"/>
  <c r="G9" i="6"/>
  <c r="G51" i="6"/>
  <c r="G16" i="6"/>
  <c r="F54" i="6"/>
  <c r="F51" i="6"/>
  <c r="F44" i="6"/>
  <c r="F34" i="6"/>
  <c r="F23" i="6"/>
  <c r="F16" i="6"/>
  <c r="F9" i="6"/>
  <c r="E54" i="6"/>
  <c r="E44" i="6"/>
  <c r="E34" i="6"/>
  <c r="E23" i="6"/>
  <c r="E16" i="6"/>
  <c r="E51" i="6"/>
  <c r="E9" i="6"/>
  <c r="D51" i="6"/>
  <c r="D23" i="6"/>
  <c r="D16" i="6"/>
  <c r="D9" i="6"/>
  <c r="D54" i="6"/>
  <c r="O54" i="6"/>
  <c r="N54" i="6"/>
  <c r="M54" i="6"/>
  <c r="L54" i="6"/>
  <c r="K54" i="6"/>
  <c r="J54" i="6"/>
  <c r="I54" i="6"/>
  <c r="O51" i="6"/>
  <c r="N51" i="6"/>
  <c r="M51" i="6"/>
  <c r="L51" i="6"/>
  <c r="K51" i="6"/>
  <c r="J51" i="6"/>
  <c r="I51" i="6"/>
  <c r="O44" i="6"/>
  <c r="N44" i="6"/>
  <c r="M44" i="6"/>
  <c r="L44" i="6"/>
  <c r="K44" i="6"/>
  <c r="J44" i="6"/>
  <c r="I44" i="6"/>
  <c r="O34" i="6"/>
  <c r="N34" i="6"/>
  <c r="M34" i="6"/>
  <c r="L34" i="6"/>
  <c r="K34" i="6"/>
  <c r="J34" i="6"/>
  <c r="I34" i="6"/>
  <c r="O23" i="6"/>
  <c r="N23" i="6"/>
  <c r="M23" i="6"/>
  <c r="L23" i="6"/>
  <c r="K23" i="6"/>
  <c r="J23" i="6"/>
  <c r="I23" i="6"/>
  <c r="O16" i="6"/>
  <c r="N16" i="6"/>
  <c r="M16" i="6"/>
  <c r="L16" i="6"/>
  <c r="K16" i="6"/>
  <c r="J16" i="6"/>
  <c r="I16" i="6"/>
  <c r="O9" i="6"/>
  <c r="N9" i="6"/>
  <c r="M9" i="6"/>
  <c r="L9" i="6"/>
  <c r="K9" i="6"/>
  <c r="J9" i="6"/>
  <c r="I9" i="6"/>
  <c r="E43" i="7" l="1"/>
  <c r="E7" i="7"/>
  <c r="E6" i="7" s="1"/>
  <c r="D43" i="7"/>
  <c r="D6" i="7" s="1"/>
  <c r="U7" i="7"/>
  <c r="U6" i="7" s="1"/>
  <c r="M7" i="7"/>
  <c r="T43" i="7"/>
  <c r="T7" i="7"/>
  <c r="S7" i="7"/>
  <c r="S43" i="7"/>
  <c r="Z43" i="7"/>
  <c r="Z6" i="7" s="1"/>
  <c r="I43" i="7"/>
  <c r="Q43" i="7"/>
  <c r="R7" i="7"/>
  <c r="O43" i="7"/>
  <c r="F7" i="7"/>
  <c r="Y43" i="7"/>
  <c r="Q7" i="7"/>
  <c r="Q6" i="7" s="1"/>
  <c r="P7" i="7"/>
  <c r="P43" i="7"/>
  <c r="W43" i="7"/>
  <c r="R43" i="7"/>
  <c r="L43" i="7"/>
  <c r="J43" i="7"/>
  <c r="O7" i="7"/>
  <c r="N43" i="7"/>
  <c r="N7" i="7"/>
  <c r="R6" i="7"/>
  <c r="M43" i="7"/>
  <c r="M6" i="7" s="1"/>
  <c r="L7" i="7"/>
  <c r="L6" i="7" s="1"/>
  <c r="H7" i="7"/>
  <c r="K7" i="7"/>
  <c r="J7" i="7"/>
  <c r="K43" i="7"/>
  <c r="F6" i="7"/>
  <c r="AA7" i="7"/>
  <c r="F43" i="7"/>
  <c r="W7" i="7"/>
  <c r="X43" i="7"/>
  <c r="G7" i="7"/>
  <c r="X7" i="7"/>
  <c r="G43" i="7"/>
  <c r="I7" i="7"/>
  <c r="Y7" i="7"/>
  <c r="AA43" i="7"/>
  <c r="H44" i="7"/>
  <c r="H43" i="7" s="1"/>
  <c r="C24" i="6"/>
  <c r="C36" i="6"/>
  <c r="C46" i="6"/>
  <c r="C44" i="6" s="1"/>
  <c r="I43" i="6"/>
  <c r="F43" i="6"/>
  <c r="M43" i="6"/>
  <c r="G43" i="6"/>
  <c r="E43" i="6"/>
  <c r="N43" i="6"/>
  <c r="O43" i="6"/>
  <c r="G7" i="6"/>
  <c r="E7" i="6"/>
  <c r="F7" i="6"/>
  <c r="F6" i="6" s="1"/>
  <c r="H43" i="6"/>
  <c r="H9" i="6"/>
  <c r="H7" i="6" s="1"/>
  <c r="J43" i="6"/>
  <c r="N7" i="6"/>
  <c r="K43" i="6"/>
  <c r="L43" i="6"/>
  <c r="L7" i="6"/>
  <c r="D34" i="6"/>
  <c r="D7" i="6"/>
  <c r="D44" i="6"/>
  <c r="D43" i="6" s="1"/>
  <c r="K7" i="6"/>
  <c r="I7" i="6"/>
  <c r="O7" i="6"/>
  <c r="J7" i="6"/>
  <c r="M7" i="6"/>
  <c r="C33" i="5"/>
  <c r="T6" i="7" l="1"/>
  <c r="I6" i="7"/>
  <c r="Y6" i="7"/>
  <c r="S6" i="7"/>
  <c r="O6" i="7"/>
  <c r="W6" i="7"/>
  <c r="P6" i="7"/>
  <c r="H6" i="7"/>
  <c r="J6" i="7"/>
  <c r="N6" i="7"/>
  <c r="AA6" i="7"/>
  <c r="K6" i="7"/>
  <c r="X6" i="7"/>
  <c r="G6" i="7"/>
  <c r="I6" i="6"/>
  <c r="M6" i="6"/>
  <c r="J6" i="6"/>
  <c r="H6" i="6"/>
  <c r="E6" i="6"/>
  <c r="G6" i="6"/>
  <c r="O6" i="6"/>
  <c r="N6" i="6"/>
  <c r="K6" i="6"/>
  <c r="C54" i="6"/>
  <c r="C23" i="6"/>
  <c r="L6" i="6"/>
  <c r="C16" i="6"/>
  <c r="C34" i="6"/>
  <c r="C51" i="6"/>
  <c r="D6" i="6"/>
  <c r="C32" i="5"/>
  <c r="C43" i="6" l="1"/>
  <c r="H54" i="5"/>
  <c r="C56" i="5"/>
  <c r="F54" i="5" l="1"/>
  <c r="G54" i="5"/>
  <c r="C40" i="5"/>
  <c r="AA54" i="5"/>
  <c r="AE54" i="5"/>
  <c r="AQ54" i="5"/>
  <c r="AP54" i="5"/>
  <c r="C49" i="5"/>
  <c r="E34" i="5"/>
  <c r="J34" i="5"/>
  <c r="AC34" i="5"/>
  <c r="AJ34" i="5"/>
  <c r="R34" i="5"/>
  <c r="Z54" i="5"/>
  <c r="J54" i="5"/>
  <c r="AG54" i="5"/>
  <c r="AI54" i="5"/>
  <c r="AF54" i="5"/>
  <c r="C21" i="5"/>
  <c r="C27" i="5"/>
  <c r="C39" i="5"/>
  <c r="P16" i="5"/>
  <c r="AN16" i="5"/>
  <c r="AB16" i="5"/>
  <c r="N16" i="5"/>
  <c r="AE16" i="5"/>
  <c r="C22" i="5"/>
  <c r="AN9" i="5"/>
  <c r="AF9" i="5"/>
  <c r="X9" i="5"/>
  <c r="P9" i="5"/>
  <c r="H9" i="5"/>
  <c r="AK9" i="5"/>
  <c r="AC9" i="5"/>
  <c r="U9" i="5"/>
  <c r="M9" i="5"/>
  <c r="E9" i="5"/>
  <c r="AJ9" i="5"/>
  <c r="AB9" i="5"/>
  <c r="T9" i="5"/>
  <c r="L9" i="5"/>
  <c r="AG9" i="5"/>
  <c r="S9" i="5"/>
  <c r="G9" i="5"/>
  <c r="AM9" i="5"/>
  <c r="Z9" i="5"/>
  <c r="N9" i="5"/>
  <c r="AO9" i="5"/>
  <c r="W9" i="5"/>
  <c r="F9" i="5"/>
  <c r="AL9" i="5"/>
  <c r="V9" i="5"/>
  <c r="AI9" i="5"/>
  <c r="R9" i="5"/>
  <c r="AH9" i="5"/>
  <c r="Q9" i="5"/>
  <c r="AE9" i="5"/>
  <c r="O9" i="5"/>
  <c r="AD9" i="5"/>
  <c r="K9" i="5"/>
  <c r="AQ9" i="5"/>
  <c r="AA9" i="5"/>
  <c r="J9" i="5"/>
  <c r="AP9" i="5"/>
  <c r="Y9" i="5"/>
  <c r="I9" i="5"/>
  <c r="K34" i="5"/>
  <c r="AA34" i="5"/>
  <c r="AQ34" i="5"/>
  <c r="N34" i="5"/>
  <c r="Z34" i="5"/>
  <c r="AN54" i="5"/>
  <c r="C25" i="5"/>
  <c r="C53" i="5"/>
  <c r="AG16" i="5"/>
  <c r="H16" i="5"/>
  <c r="E16" i="5"/>
  <c r="V16" i="5"/>
  <c r="AM16" i="5"/>
  <c r="T34" i="5"/>
  <c r="M34" i="5"/>
  <c r="I34" i="5"/>
  <c r="V34" i="5"/>
  <c r="AH34" i="5"/>
  <c r="AD54" i="5"/>
  <c r="O54" i="5"/>
  <c r="R54" i="5"/>
  <c r="C55" i="5"/>
  <c r="D54" i="5"/>
  <c r="C29" i="5"/>
  <c r="Q16" i="5"/>
  <c r="X16" i="5"/>
  <c r="S16" i="5"/>
  <c r="AD16" i="5"/>
  <c r="J16" i="5"/>
  <c r="C38" i="5"/>
  <c r="AJ23" i="5"/>
  <c r="AB23" i="5"/>
  <c r="T23" i="5"/>
  <c r="L23" i="5"/>
  <c r="AO23" i="5"/>
  <c r="AG23" i="5"/>
  <c r="Y23" i="5"/>
  <c r="Q23" i="5"/>
  <c r="I23" i="5"/>
  <c r="AN23" i="5"/>
  <c r="AF23" i="5"/>
  <c r="X23" i="5"/>
  <c r="P23" i="5"/>
  <c r="H23" i="5"/>
  <c r="AQ23" i="5"/>
  <c r="AD23" i="5"/>
  <c r="R23" i="5"/>
  <c r="E23" i="5"/>
  <c r="AK23" i="5"/>
  <c r="W23" i="5"/>
  <c r="K23" i="5"/>
  <c r="AH23" i="5"/>
  <c r="O23" i="5"/>
  <c r="AE23" i="5"/>
  <c r="N23" i="5"/>
  <c r="AC23" i="5"/>
  <c r="M23" i="5"/>
  <c r="AA23" i="5"/>
  <c r="J23" i="5"/>
  <c r="AP23" i="5"/>
  <c r="Z23" i="5"/>
  <c r="G23" i="5"/>
  <c r="AM23" i="5"/>
  <c r="V23" i="5"/>
  <c r="F23" i="5"/>
  <c r="AL23" i="5"/>
  <c r="U23" i="5"/>
  <c r="AI23" i="5"/>
  <c r="S23" i="5"/>
  <c r="C18" i="5"/>
  <c r="O34" i="5"/>
  <c r="F34" i="5"/>
  <c r="AG34" i="5"/>
  <c r="S34" i="5"/>
  <c r="AD34" i="5"/>
  <c r="AP34" i="5"/>
  <c r="C13" i="5"/>
  <c r="E54" i="5"/>
  <c r="AK54" i="5"/>
  <c r="M54" i="5"/>
  <c r="AC54" i="5"/>
  <c r="L54" i="5"/>
  <c r="C42" i="5"/>
  <c r="AI16" i="5"/>
  <c r="AO16" i="5"/>
  <c r="AF16" i="5"/>
  <c r="AL16" i="5"/>
  <c r="R16" i="5"/>
  <c r="C59" i="5"/>
  <c r="C30" i="5"/>
  <c r="C14" i="5"/>
  <c r="C37" i="5"/>
  <c r="C11" i="5"/>
  <c r="C28" i="5"/>
  <c r="AB34" i="5"/>
  <c r="U34" i="5"/>
  <c r="P34" i="5"/>
  <c r="AF34" i="5"/>
  <c r="AL34" i="5"/>
  <c r="AL54" i="5"/>
  <c r="U54" i="5"/>
  <c r="W54" i="5"/>
  <c r="AM54" i="5"/>
  <c r="T54" i="5"/>
  <c r="C31" i="5"/>
  <c r="C15" i="5"/>
  <c r="C36" i="5"/>
  <c r="T16" i="5"/>
  <c r="I16" i="5"/>
  <c r="L16" i="5"/>
  <c r="Z16" i="5"/>
  <c r="C58" i="5"/>
  <c r="C19" i="5"/>
  <c r="AI34" i="5"/>
  <c r="AO34" i="5"/>
  <c r="AK34" i="5"/>
  <c r="D34" i="5"/>
  <c r="C35" i="5"/>
  <c r="W34" i="5"/>
  <c r="AK44" i="5"/>
  <c r="U44" i="5"/>
  <c r="E44" i="5"/>
  <c r="AO44" i="5"/>
  <c r="AG44" i="5"/>
  <c r="Y44" i="5"/>
  <c r="Q44" i="5"/>
  <c r="I44" i="5"/>
  <c r="AD44" i="5"/>
  <c r="S44" i="5"/>
  <c r="H44" i="5"/>
  <c r="AJ44" i="5"/>
  <c r="AI44" i="5"/>
  <c r="N44" i="5"/>
  <c r="AH44" i="5"/>
  <c r="W44" i="5"/>
  <c r="L44" i="5"/>
  <c r="AQ44" i="5"/>
  <c r="V44" i="5"/>
  <c r="AL44" i="5"/>
  <c r="P44" i="5"/>
  <c r="AF44" i="5"/>
  <c r="K44" i="5"/>
  <c r="AM44" i="5"/>
  <c r="F44" i="5"/>
  <c r="AA44" i="5"/>
  <c r="T44" i="5"/>
  <c r="AP44" i="5"/>
  <c r="AE44" i="5"/>
  <c r="AB44" i="5"/>
  <c r="R44" i="5"/>
  <c r="J44" i="5"/>
  <c r="AH54" i="5"/>
  <c r="AB54" i="5"/>
  <c r="Z44" i="5"/>
  <c r="X44" i="5"/>
  <c r="AM51" i="5"/>
  <c r="AE51" i="5"/>
  <c r="W51" i="5"/>
  <c r="O51" i="5"/>
  <c r="G51" i="5"/>
  <c r="AQ51" i="5"/>
  <c r="AI51" i="5"/>
  <c r="AA51" i="5"/>
  <c r="S51" i="5"/>
  <c r="K51" i="5"/>
  <c r="AN51" i="5"/>
  <c r="AC51" i="5"/>
  <c r="R51" i="5"/>
  <c r="H51" i="5"/>
  <c r="AJ51" i="5"/>
  <c r="Y51" i="5"/>
  <c r="N51" i="5"/>
  <c r="AH51" i="5"/>
  <c r="X51" i="5"/>
  <c r="M51" i="5"/>
  <c r="AG51" i="5"/>
  <c r="V51" i="5"/>
  <c r="L51" i="5"/>
  <c r="AP51" i="5"/>
  <c r="U51" i="5"/>
  <c r="AK51" i="5"/>
  <c r="P51" i="5"/>
  <c r="AF51" i="5"/>
  <c r="J51" i="5"/>
  <c r="Z51" i="5"/>
  <c r="I51" i="5"/>
  <c r="AO51" i="5"/>
  <c r="F51" i="5"/>
  <c r="AL51" i="5"/>
  <c r="AD51" i="5"/>
  <c r="AB51" i="5"/>
  <c r="T51" i="5"/>
  <c r="Q51" i="5"/>
  <c r="E51" i="5"/>
  <c r="AJ16" i="5"/>
  <c r="AA16" i="5"/>
  <c r="Y16" i="5"/>
  <c r="G16" i="5"/>
  <c r="AH16" i="5"/>
  <c r="AN34" i="5"/>
  <c r="G34" i="5"/>
  <c r="H34" i="5"/>
  <c r="L34" i="5"/>
  <c r="AE34" i="5"/>
  <c r="I54" i="5"/>
  <c r="AO54" i="5"/>
  <c r="K54" i="5"/>
  <c r="N54" i="5"/>
  <c r="P54" i="5"/>
  <c r="AJ54" i="5"/>
  <c r="C12" i="5"/>
  <c r="C46" i="5"/>
  <c r="C26" i="5"/>
  <c r="M44" i="5"/>
  <c r="G44" i="5"/>
  <c r="M16" i="5"/>
  <c r="D16" i="5"/>
  <c r="C17" i="5"/>
  <c r="AQ16" i="5"/>
  <c r="AK16" i="5"/>
  <c r="O16" i="5"/>
  <c r="AP16" i="5"/>
  <c r="C50" i="5"/>
  <c r="C47" i="5"/>
  <c r="C41" i="5"/>
  <c r="C20" i="5"/>
  <c r="Y34" i="5"/>
  <c r="Q34" i="5"/>
  <c r="X34" i="5"/>
  <c r="AM34" i="5"/>
  <c r="Q54" i="5"/>
  <c r="S54" i="5"/>
  <c r="V54" i="5"/>
  <c r="Y54" i="5"/>
  <c r="X54" i="5"/>
  <c r="C45" i="5"/>
  <c r="D44" i="5"/>
  <c r="AC44" i="5"/>
  <c r="O44" i="5"/>
  <c r="AN44" i="5"/>
  <c r="AC16" i="5"/>
  <c r="U16" i="5"/>
  <c r="K16" i="5"/>
  <c r="F16" i="5"/>
  <c r="W16" i="5"/>
  <c r="C57" i="5"/>
  <c r="AA43" i="5" l="1"/>
  <c r="AQ43" i="5"/>
  <c r="Q43" i="5"/>
  <c r="AK43" i="5"/>
  <c r="F43" i="5"/>
  <c r="L43" i="5"/>
  <c r="Y43" i="5"/>
  <c r="AM43" i="5"/>
  <c r="W43" i="5"/>
  <c r="AG43" i="5"/>
  <c r="R43" i="5"/>
  <c r="K43" i="5"/>
  <c r="H43" i="5"/>
  <c r="AB43" i="5"/>
  <c r="N43" i="5"/>
  <c r="S43" i="5"/>
  <c r="E43" i="5"/>
  <c r="AE43" i="5"/>
  <c r="P43" i="5"/>
  <c r="AD43" i="5"/>
  <c r="AL43" i="5"/>
  <c r="AI43" i="5"/>
  <c r="U43" i="5"/>
  <c r="T43" i="5"/>
  <c r="V43" i="5"/>
  <c r="I43" i="5"/>
  <c r="G43" i="5"/>
  <c r="X43" i="5"/>
  <c r="C34" i="5"/>
  <c r="D23" i="5"/>
  <c r="C24" i="5"/>
  <c r="C23" i="5" s="1"/>
  <c r="J7" i="5"/>
  <c r="AH7" i="5"/>
  <c r="AO7" i="5"/>
  <c r="L7" i="5"/>
  <c r="AK7" i="5"/>
  <c r="M43" i="5"/>
  <c r="AA7" i="5"/>
  <c r="R7" i="5"/>
  <c r="N7" i="5"/>
  <c r="T7" i="5"/>
  <c r="H7" i="5"/>
  <c r="J43" i="5"/>
  <c r="AO43" i="5"/>
  <c r="C54" i="5"/>
  <c r="AQ7" i="5"/>
  <c r="AI7" i="5"/>
  <c r="Z7" i="5"/>
  <c r="AB7" i="5"/>
  <c r="P7" i="5"/>
  <c r="AP43" i="5"/>
  <c r="Z43" i="5"/>
  <c r="K7" i="5"/>
  <c r="AM7" i="5"/>
  <c r="AJ7" i="5"/>
  <c r="X7" i="5"/>
  <c r="C16" i="5"/>
  <c r="AJ43" i="5"/>
  <c r="AD7" i="5"/>
  <c r="V7" i="5"/>
  <c r="G7" i="5"/>
  <c r="E7" i="5"/>
  <c r="AF7" i="5"/>
  <c r="C52" i="5"/>
  <c r="C51" i="5" s="1"/>
  <c r="D51" i="5"/>
  <c r="C48" i="5"/>
  <c r="C44" i="5" s="1"/>
  <c r="I7" i="5"/>
  <c r="O7" i="5"/>
  <c r="AL7" i="5"/>
  <c r="S7" i="5"/>
  <c r="M7" i="5"/>
  <c r="AN7" i="5"/>
  <c r="AN43" i="5"/>
  <c r="AC43" i="5"/>
  <c r="Y7" i="5"/>
  <c r="AE7" i="5"/>
  <c r="F7" i="5"/>
  <c r="AG7" i="5"/>
  <c r="U7" i="5"/>
  <c r="O43" i="5"/>
  <c r="AH43" i="5"/>
  <c r="AF43" i="5"/>
  <c r="AP7" i="5"/>
  <c r="Q7" i="5"/>
  <c r="W7" i="5"/>
  <c r="D9" i="5"/>
  <c r="C10" i="5"/>
  <c r="C9" i="5" s="1"/>
  <c r="AC7" i="5"/>
  <c r="C7" i="5" l="1"/>
  <c r="D7" i="5"/>
  <c r="C43" i="5"/>
  <c r="AP6" i="5"/>
  <c r="AG6" i="5"/>
  <c r="AN6" i="5"/>
  <c r="R6" i="5"/>
  <c r="AO6" i="5"/>
  <c r="F6" i="5"/>
  <c r="M6" i="5"/>
  <c r="AF6" i="5"/>
  <c r="X6" i="5"/>
  <c r="AA6" i="5"/>
  <c r="AH6" i="5"/>
  <c r="AE6" i="5"/>
  <c r="S6" i="5"/>
  <c r="E6" i="5"/>
  <c r="AJ6" i="5"/>
  <c r="P6" i="5"/>
  <c r="J6" i="5"/>
  <c r="AC6" i="5"/>
  <c r="Y6" i="5"/>
  <c r="AL6" i="5"/>
  <c r="G6" i="5"/>
  <c r="AM6" i="5"/>
  <c r="AB6" i="5"/>
  <c r="D43" i="5"/>
  <c r="O6" i="5"/>
  <c r="V6" i="5"/>
  <c r="Z6" i="5"/>
  <c r="I6" i="5"/>
  <c r="AD6" i="5"/>
  <c r="K6" i="5"/>
  <c r="AI6" i="5"/>
  <c r="H6" i="5"/>
  <c r="W6" i="5"/>
  <c r="AQ6" i="5"/>
  <c r="T6" i="5"/>
  <c r="AK6" i="5"/>
  <c r="Q6" i="5"/>
  <c r="U6" i="5"/>
  <c r="N6" i="5"/>
  <c r="L6" i="5"/>
  <c r="C6" i="5" l="1"/>
  <c r="D6" i="5"/>
  <c r="C10" i="6" l="1"/>
  <c r="C9" i="6" s="1"/>
  <c r="C7" i="6" s="1"/>
  <c r="C6" i="6" s="1"/>
</calcChain>
</file>

<file path=xl/sharedStrings.xml><?xml version="1.0" encoding="utf-8"?>
<sst xmlns="http://schemas.openxmlformats.org/spreadsheetml/2006/main" count="632" uniqueCount="160">
  <si>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</si>
  <si>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</si>
  <si>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</si>
  <si>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</si>
  <si>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</si>
  <si>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</si>
  <si>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</si>
  <si>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</si>
  <si>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</si>
  <si>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</si>
  <si>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</si>
  <si>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</si>
  <si>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</si>
  <si>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</si>
  <si>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</si>
  <si>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</si>
  <si>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</si>
  <si>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</si>
  <si>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</si>
  <si>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</si>
  <si>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</si>
  <si>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</si>
  <si>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</si>
  <si>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</si>
  <si>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</si>
  <si>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</si>
  <si>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</si>
  <si>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</si>
  <si>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</si>
  <si>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</si>
  <si>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</si>
  <si>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</si>
  <si>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</si>
  <si>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NACIMIENTO</t>
  </si>
  <si>
    <t>28 DÍAS</t>
  </si>
  <si>
    <t>POB. FEM. TOTAL</t>
  </si>
  <si>
    <t>POBLACION FEMENINA</t>
  </si>
  <si>
    <t>10-14</t>
  </si>
  <si>
    <t>15-19</t>
  </si>
  <si>
    <t>20-49</t>
  </si>
  <si>
    <t>RED DE SALUD EL COLLAO</t>
  </si>
  <si>
    <t>POR EDADES PUNTUALES, GRUPOS QUINQUENALES, EDADES ESPECIALES SEGÚN RED DE SALUD, PROVINCIA, DISTRITO, MICRORED Y ESTABLECIMIENTOS</t>
  </si>
  <si>
    <t>CODIGO  RENAES</t>
  </si>
  <si>
    <t>PROV, DISTR, MRED, ESTABLEC.</t>
  </si>
  <si>
    <t>GEST. ESPE</t>
  </si>
  <si>
    <t>RED EL COLLAO</t>
  </si>
  <si>
    <t>DISTRITO ILAVE</t>
  </si>
  <si>
    <t>00003032</t>
  </si>
  <si>
    <t>Hospital Apoyo Ilave</t>
  </si>
  <si>
    <t>MICRO RED MULLACONT.</t>
  </si>
  <si>
    <t>Metropolitano</t>
  </si>
  <si>
    <t>00003042</t>
  </si>
  <si>
    <t>Mullacontihueco</t>
  </si>
  <si>
    <t>00003034</t>
  </si>
  <si>
    <t>Ancoamaya</t>
  </si>
  <si>
    <t>00003039</t>
  </si>
  <si>
    <t>CHucaraya</t>
  </si>
  <si>
    <t>00003038</t>
  </si>
  <si>
    <t>CHilacollo</t>
  </si>
  <si>
    <t>00003043</t>
  </si>
  <si>
    <t>Ocoña</t>
  </si>
  <si>
    <t>MICRO RED CAMICACHI</t>
  </si>
  <si>
    <t>00003033</t>
  </si>
  <si>
    <t>Camicachi</t>
  </si>
  <si>
    <t>00003048</t>
  </si>
  <si>
    <t>Santa Rosa de Huayllata</t>
  </si>
  <si>
    <t>00003045</t>
  </si>
  <si>
    <t>Pacuncani Callata</t>
  </si>
  <si>
    <t>00003047</t>
  </si>
  <si>
    <t>Rosacani</t>
  </si>
  <si>
    <t>00003046</t>
  </si>
  <si>
    <t>Pharata</t>
  </si>
  <si>
    <t>00006782</t>
  </si>
  <si>
    <t>Challapujo Suyo</t>
  </si>
  <si>
    <t>MICRO RED CHECCA</t>
  </si>
  <si>
    <t>00003036</t>
  </si>
  <si>
    <t>CHecca</t>
  </si>
  <si>
    <t>00003037</t>
  </si>
  <si>
    <t>CHijichaya</t>
  </si>
  <si>
    <t>00003049</t>
  </si>
  <si>
    <t>Siraya</t>
  </si>
  <si>
    <t>00003040</t>
  </si>
  <si>
    <t>CHuro Lopez</t>
  </si>
  <si>
    <t>00003044</t>
  </si>
  <si>
    <t>Paco Rizalazo</t>
  </si>
  <si>
    <t>00003041</t>
  </si>
  <si>
    <t>Jachoco Huaraco</t>
  </si>
  <si>
    <t>00003035</t>
  </si>
  <si>
    <t>Cangalli</t>
  </si>
  <si>
    <t>00006702</t>
  </si>
  <si>
    <t>Coraraca</t>
  </si>
  <si>
    <t>00003050</t>
  </si>
  <si>
    <t>Ullacachi</t>
  </si>
  <si>
    <t>DISTR.- MRED PILCUYO</t>
  </si>
  <si>
    <t>00003052</t>
  </si>
  <si>
    <t>Pilcuyo</t>
  </si>
  <si>
    <t>00003051</t>
  </si>
  <si>
    <t>CHipana</t>
  </si>
  <si>
    <t>00003056</t>
  </si>
  <si>
    <t>Marcuyo</t>
  </si>
  <si>
    <t>00003055</t>
  </si>
  <si>
    <t>Maquercota</t>
  </si>
  <si>
    <t>00003054</t>
  </si>
  <si>
    <t>Cachipucara</t>
  </si>
  <si>
    <t>00003053</t>
  </si>
  <si>
    <t>Accaso</t>
  </si>
  <si>
    <t>00003057</t>
  </si>
  <si>
    <t>San Pedro de Huayllata</t>
  </si>
  <si>
    <t>00003058</t>
  </si>
  <si>
    <t>Sarapi Arroyo</t>
  </si>
  <si>
    <t>MICRO RED MAZOCRUZ</t>
  </si>
  <si>
    <t>DISTRITO SANTA ROSA</t>
  </si>
  <si>
    <t>00003060</t>
  </si>
  <si>
    <t>Mazocruz</t>
  </si>
  <si>
    <t>00003065</t>
  </si>
  <si>
    <t>Santa Rosa de Collao</t>
  </si>
  <si>
    <t>00003061</t>
  </si>
  <si>
    <t>CHichillapi</t>
  </si>
  <si>
    <t>00003064</t>
  </si>
  <si>
    <t>Punta Perdida</t>
  </si>
  <si>
    <t>00003062</t>
  </si>
  <si>
    <t>Huanacamaya</t>
  </si>
  <si>
    <t>00003063</t>
  </si>
  <si>
    <t>Providencia</t>
  </si>
  <si>
    <t>DISTRITO CONDURIRI</t>
  </si>
  <si>
    <t>00003031</t>
  </si>
  <si>
    <t>Conduriri</t>
  </si>
  <si>
    <t>00007398</t>
  </si>
  <si>
    <t>Sales Grande</t>
  </si>
  <si>
    <t>DISTRITO CAPASO</t>
  </si>
  <si>
    <t>00003026</t>
  </si>
  <si>
    <t>Capaso</t>
  </si>
  <si>
    <t>00003029</t>
  </si>
  <si>
    <t>Tupala</t>
  </si>
  <si>
    <t>00003027</t>
  </si>
  <si>
    <t>CHua</t>
  </si>
  <si>
    <t>00003028</t>
  </si>
  <si>
    <t>Rosario Alto Ancomarca</t>
  </si>
  <si>
    <t>00003030</t>
  </si>
  <si>
    <t>Viluta</t>
  </si>
  <si>
    <t>Fuente : Unidad de Estadistica e Informatica RC-wvst.</t>
  </si>
  <si>
    <t>POBLACION  TOTAL PRUEBA</t>
  </si>
  <si>
    <t>POBLACION  2015</t>
  </si>
  <si>
    <t>00002997</t>
  </si>
  <si>
    <t>Kankora</t>
  </si>
  <si>
    <t>00013851</t>
  </si>
  <si>
    <t>0-11a.</t>
  </si>
  <si>
    <t>12-17a.</t>
  </si>
  <si>
    <t>18-29</t>
  </si>
  <si>
    <t>30-59</t>
  </si>
  <si>
    <t>60 y +</t>
  </si>
  <si>
    <t>Mascul.</t>
  </si>
  <si>
    <t>Femen.</t>
  </si>
  <si>
    <t>RED</t>
  </si>
  <si>
    <t>MICRO RED</t>
  </si>
  <si>
    <t>ESTABLECIMIENTO</t>
  </si>
  <si>
    <t>DISTRITO</t>
  </si>
  <si>
    <t>DISTRITO PILCUYO</t>
  </si>
  <si>
    <t>DISTRITO STA.ROSA</t>
  </si>
  <si>
    <t>NO TIENE MICRO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</si>
</sst>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 &quot;S/.&quot;\ * #,##0.00_ ;_ &quot;S/.&quot;\ * \-#,##0.00_ ;_ &quot;S/.&quot;\ * &quot;-&quot;??_ ;_ @_ "/>
    <numFmt numFmtId="166" formatCode="_(* #,##0_);_(* \(#,##0\);_(* &quot;-&quot;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9"/>
      <color theme="1"/>
      <name val="Calibri"/>
      <family val="2"/>
      <scheme val="minor"/>
    </font>
    <font>
      <b/>
      <sz val="12"/>
      <name val="Bookman Old Style"/>
      <family val="1"/>
    </font>
    <font>
      <b/>
      <sz val="14"/>
      <name val="Bookman Old Style"/>
      <family val="1"/>
    </font>
    <font>
      <b/>
      <sz val="9"/>
      <name val="Arial"/>
      <family val="2"/>
    </font>
    <font>
      <b/>
      <sz val="10"/>
      <name val="Bookman Old Style"/>
      <family val="1"/>
    </font>
    <font>
      <sz val="7"/>
      <name val="Arial"/>
      <family val="2"/>
    </font>
    <font>
      <b/>
      <sz val="9"/>
      <color indexed="18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7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2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</cellStyleXfs>
  <cellXfs count="94">
    <xf numFmtId="0" fontId="0" fillId="0" borderId="0" xfId="0"/>
    <xf numFmtId="0" fontId="0" fillId="0" borderId="0" xfId="0"/>
    <xf numFmtId="49" fontId="7" fillId="0" borderId="0" xfId="0" applyNumberFormat="1" applyFont="1"/>
    <xf numFmtId="0" fontId="8" fillId="0" borderId="0" xfId="0" applyFont="1" applyBorder="1" applyAlignment="1"/>
    <xf numFmtId="1" fontId="9" fillId="0" borderId="0" xfId="0" applyNumberFormat="1" applyFont="1" applyAlignment="1"/>
    <xf numFmtId="49" fontId="10" fillId="0" borderId="0" xfId="0" applyNumberFormat="1" applyFont="1" applyFill="1" applyBorder="1"/>
    <xf numFmtId="0" fontId="12" fillId="0" borderId="0" xfId="0" applyFont="1" applyFill="1" applyBorder="1"/>
    <xf numFmtId="0" fontId="14" fillId="0" borderId="0" xfId="0" applyFont="1"/>
    <xf numFmtId="1" fontId="17" fillId="4" borderId="1" xfId="0" applyNumberFormat="1" applyFont="1" applyFill="1" applyBorder="1" applyAlignment="1" applyProtection="1">
      <alignment horizontal="center"/>
    </xf>
    <xf numFmtId="1" fontId="17" fillId="4" borderId="5" xfId="0" applyNumberFormat="1" applyFont="1" applyFill="1" applyBorder="1" applyAlignment="1" applyProtection="1">
      <alignment horizontal="center"/>
    </xf>
    <xf numFmtId="0" fontId="18" fillId="0" borderId="0" xfId="0" applyFont="1"/>
    <xf numFmtId="3" fontId="17" fillId="4" borderId="1" xfId="0" applyNumberFormat="1" applyFont="1" applyFill="1" applyBorder="1" applyAlignment="1">
      <alignment horizontal="center"/>
    </xf>
    <xf numFmtId="3" fontId="17" fillId="4" borderId="5" xfId="0" applyNumberFormat="1" applyFont="1" applyFill="1" applyBorder="1" applyAlignment="1">
      <alignment horizontal="center"/>
    </xf>
    <xf numFmtId="49" fontId="6" fillId="5" borderId="3" xfId="0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left"/>
    </xf>
    <xf numFmtId="166" fontId="15" fillId="5" borderId="1" xfId="8" applyNumberFormat="1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7" fillId="6" borderId="1" xfId="0" applyNumberFormat="1" applyFont="1" applyFill="1" applyBorder="1" applyAlignment="1">
      <alignment horizontal="center"/>
    </xf>
    <xf numFmtId="0" fontId="17" fillId="6" borderId="5" xfId="0" applyNumberFormat="1" applyFont="1" applyFill="1" applyBorder="1" applyAlignment="1">
      <alignment horizontal="center"/>
    </xf>
    <xf numFmtId="1" fontId="17" fillId="6" borderId="5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17" fillId="2" borderId="5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3" fontId="17" fillId="6" borderId="5" xfId="0" applyNumberFormat="1" applyFont="1" applyFill="1" applyBorder="1" applyAlignment="1">
      <alignment horizontal="center"/>
    </xf>
    <xf numFmtId="49" fontId="6" fillId="5" borderId="6" xfId="0" applyNumberFormat="1" applyFont="1" applyFill="1" applyBorder="1" applyAlignment="1">
      <alignment horizontal="center"/>
    </xf>
    <xf numFmtId="0" fontId="17" fillId="5" borderId="7" xfId="0" applyFont="1" applyFill="1" applyBorder="1" applyAlignment="1">
      <alignment horizontal="left"/>
    </xf>
    <xf numFmtId="166" fontId="15" fillId="5" borderId="7" xfId="8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14" fillId="3" borderId="0" xfId="0" applyFont="1" applyFill="1"/>
    <xf numFmtId="1" fontId="16" fillId="3" borderId="1" xfId="5" quotePrefix="1" applyNumberFormat="1" applyFont="1" applyFill="1" applyBorder="1" applyAlignment="1">
      <alignment horizontal="center" vertical="center" wrapText="1"/>
    </xf>
    <xf numFmtId="1" fontId="16" fillId="3" borderId="5" xfId="5" applyNumberFormat="1" applyFont="1" applyFill="1" applyBorder="1" applyAlignment="1">
      <alignment horizontal="center" vertical="center" wrapText="1"/>
    </xf>
    <xf numFmtId="1" fontId="17" fillId="6" borderId="3" xfId="0" applyNumberFormat="1" applyFont="1" applyFill="1" applyBorder="1" applyAlignment="1">
      <alignment horizontal="center"/>
    </xf>
    <xf numFmtId="1" fontId="17" fillId="6" borderId="1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49" fontId="13" fillId="3" borderId="13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" fontId="5" fillId="3" borderId="4" xfId="1" quotePrefix="1" applyNumberFormat="1" applyFont="1" applyFill="1" applyBorder="1" applyAlignment="1">
      <alignment horizontal="center" vertical="center" wrapText="1"/>
    </xf>
    <xf numFmtId="1" fontId="5" fillId="3" borderId="4" xfId="1" applyNumberFormat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49" fontId="13" fillId="3" borderId="15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" fontId="5" fillId="3" borderId="16" xfId="1" quotePrefix="1" applyNumberFormat="1" applyFont="1" applyFill="1" applyBorder="1" applyAlignment="1">
      <alignment horizontal="center" vertical="center" wrapText="1"/>
    </xf>
    <xf numFmtId="1" fontId="5" fillId="3" borderId="16" xfId="1" applyNumberFormat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1" fontId="19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3" borderId="0" xfId="0" applyFont="1" applyFill="1" applyBorder="1" applyAlignment="1"/>
    <xf numFmtId="1" fontId="9" fillId="3" borderId="0" xfId="0" applyNumberFormat="1" applyFont="1" applyFill="1" applyAlignment="1"/>
    <xf numFmtId="0" fontId="17" fillId="3" borderId="1" xfId="0" applyFont="1" applyFill="1" applyBorder="1" applyAlignment="1">
      <alignment horizontal="left"/>
    </xf>
    <xf numFmtId="0" fontId="17" fillId="3" borderId="7" xfId="0" applyFont="1" applyFill="1" applyBorder="1" applyAlignment="1">
      <alignment horizontal="left"/>
    </xf>
    <xf numFmtId="0" fontId="20" fillId="3" borderId="0" xfId="0" applyFont="1" applyFill="1"/>
    <xf numFmtId="0" fontId="21" fillId="3" borderId="0" xfId="0" applyFont="1" applyFill="1"/>
    <xf numFmtId="0" fontId="22" fillId="3" borderId="0" xfId="0" applyFont="1" applyFill="1"/>
    <xf numFmtId="49" fontId="23" fillId="3" borderId="0" xfId="0" applyNumberFormat="1" applyFont="1" applyFill="1"/>
    <xf numFmtId="1" fontId="17" fillId="3" borderId="3" xfId="0" applyNumberFormat="1" applyFont="1" applyFill="1" applyBorder="1" applyAlignment="1"/>
    <xf numFmtId="1" fontId="17" fillId="3" borderId="1" xfId="0" applyNumberFormat="1" applyFont="1" applyFill="1" applyBorder="1" applyAlignment="1"/>
    <xf numFmtId="0" fontId="17" fillId="3" borderId="1" xfId="0" applyFont="1" applyFill="1" applyBorder="1" applyAlignment="1"/>
    <xf numFmtId="49" fontId="6" fillId="3" borderId="5" xfId="0" applyNumberFormat="1" applyFont="1" applyFill="1" applyBorder="1" applyAlignment="1">
      <alignment horizontal="center"/>
    </xf>
    <xf numFmtId="1" fontId="17" fillId="3" borderId="6" xfId="0" applyNumberFormat="1" applyFont="1" applyFill="1" applyBorder="1" applyAlignment="1"/>
    <xf numFmtId="1" fontId="17" fillId="3" borderId="7" xfId="0" applyNumberFormat="1" applyFont="1" applyFill="1" applyBorder="1" applyAlignment="1"/>
    <xf numFmtId="49" fontId="6" fillId="3" borderId="17" xfId="0" applyNumberFormat="1" applyFont="1" applyFill="1" applyBorder="1" applyAlignment="1">
      <alignment horizontal="center"/>
    </xf>
    <xf numFmtId="1" fontId="17" fillId="3" borderId="13" xfId="0" applyNumberFormat="1" applyFont="1" applyFill="1" applyBorder="1" applyAlignment="1"/>
    <xf numFmtId="1" fontId="17" fillId="3" borderId="4" xfId="0" applyNumberFormat="1" applyFont="1" applyFill="1" applyBorder="1" applyAlignment="1"/>
    <xf numFmtId="49" fontId="17" fillId="3" borderId="18" xfId="0" applyNumberFormat="1" applyFont="1" applyFill="1" applyBorder="1" applyAlignment="1">
      <alignment horizontal="center" vertical="center" wrapText="1"/>
    </xf>
    <xf numFmtId="49" fontId="17" fillId="3" borderId="19" xfId="0" applyNumberFormat="1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 wrapText="1"/>
    </xf>
    <xf numFmtId="49" fontId="17" fillId="3" borderId="20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/>
    </xf>
    <xf numFmtId="1" fontId="17" fillId="3" borderId="4" xfId="0" applyNumberFormat="1" applyFont="1" applyFill="1" applyBorder="1" applyAlignment="1">
      <alignment horizontal="left"/>
    </xf>
    <xf numFmtId="1" fontId="17" fillId="3" borderId="1" xfId="0" applyNumberFormat="1" applyFont="1" applyFill="1" applyBorder="1" applyAlignment="1">
      <alignment horizontal="left"/>
    </xf>
    <xf numFmtId="0" fontId="21" fillId="3" borderId="0" xfId="0" applyFont="1" applyFill="1" applyAlignment="1">
      <alignment horizontal="center"/>
    </xf>
    <xf numFmtId="0" fontId="17" fillId="6" borderId="12" xfId="0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/>
    </xf>
    <xf numFmtId="1" fontId="17" fillId="2" borderId="12" xfId="0" applyNumberFormat="1" applyFont="1" applyFill="1" applyBorder="1" applyAlignment="1">
      <alignment horizontal="center"/>
    </xf>
    <xf numFmtId="1" fontId="17" fillId="2" borderId="9" xfId="0" applyNumberFormat="1" applyFont="1" applyFill="1" applyBorder="1" applyAlignment="1">
      <alignment horizontal="center"/>
    </xf>
    <xf numFmtId="1" fontId="17" fillId="6" borderId="12" xfId="0" applyNumberFormat="1" applyFont="1" applyFill="1" applyBorder="1" applyAlignment="1">
      <alignment horizontal="center"/>
    </xf>
    <xf numFmtId="1" fontId="17" fillId="6" borderId="9" xfId="0" applyNumberFormat="1" applyFont="1" applyFill="1" applyBorder="1" applyAlignment="1">
      <alignment horizontal="center"/>
    </xf>
    <xf numFmtId="0" fontId="17" fillId="4" borderId="12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" fontId="4" fillId="4" borderId="9" xfId="0" applyNumberFormat="1" applyFont="1" applyFill="1" applyBorder="1" applyAlignment="1">
      <alignment horizontal="center"/>
    </xf>
    <xf numFmtId="0" fontId="17" fillId="3" borderId="8" xfId="5" applyFont="1" applyFill="1" applyBorder="1" applyAlignment="1">
      <alignment horizontal="center" vertical="center" wrapText="1"/>
    </xf>
    <xf numFmtId="0" fontId="17" fillId="3" borderId="10" xfId="5" applyFont="1" applyFill="1" applyBorder="1" applyAlignment="1">
      <alignment horizontal="center" vertical="center" wrapText="1"/>
    </xf>
    <xf numFmtId="0" fontId="17" fillId="3" borderId="11" xfId="5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</cellXfs>
  <cellStyles count="9">
    <cellStyle name="Moneda 2" xfId="4"/>
    <cellStyle name="Normal" xfId="0" builtinId="0"/>
    <cellStyle name="Normal 2" xfId="1"/>
    <cellStyle name="Normal 2 2" xfId="5"/>
    <cellStyle name="Normal 3" xfId="3"/>
    <cellStyle name="Normal 4" xfId="6"/>
    <cellStyle name="Normal 5" xfId="2"/>
    <cellStyle name="Normal 6" xfId="7"/>
    <cellStyle name="Normal_Copia de ajuste de pob edad puntual" xfId="8"/>
  </cellStyles>
  <dxfs count="0"/>
  <tableStyles count="0" defaultTableStyle="TableStyleMedium2" defaultPivotStyle="PivotStyleLight16"/>
  <colors>
    <mruColors>
      <color rgb="FFFFFF99"/>
      <color rgb="FFFFEA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0"/>
  <sheetViews>
    <sheetView tabSelected="1" topLeftCell="A52" workbookViewId="0">
      <selection activeCell="A59" sqref="A59"/>
    </sheetView>
  </sheetViews>
  <sheetFormatPr baseColWidth="10" defaultRowHeight="15" x14ac:dyDescent="0.25"/>
  <cols>
    <col min="1" max="1" width="11.42578125" style="1"/>
    <col min="2" max="2" width="14.85546875" style="1" customWidth="1"/>
    <col min="3" max="3" width="9.85546875" style="1" customWidth="1"/>
    <col min="4" max="24" width="7.140625" style="1" customWidth="1"/>
    <col min="25" max="38" width="8.5703125" style="1" customWidth="1"/>
    <col min="39" max="39" width="9.28515625" style="1" customWidth="1"/>
    <col min="40" max="40" width="9.85546875" style="1" customWidth="1"/>
    <col min="41" max="44" width="8.5703125" style="1" customWidth="1"/>
    <col min="45" max="16384" width="11.42578125" style="1"/>
  </cols>
  <sheetData>
    <row r="1" spans="1:50" ht="15.75" x14ac:dyDescent="0.25">
      <c r="C1" s="2"/>
      <c r="D1" s="90" t="s">
        <v>40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 t="s">
        <v>40</v>
      </c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3"/>
      <c r="AT1" s="3"/>
      <c r="AU1" s="3"/>
      <c r="AV1" s="3"/>
    </row>
    <row r="2" spans="1:50" ht="18" x14ac:dyDescent="0.25">
      <c r="C2" s="2"/>
      <c r="D2" s="91" t="s">
        <v>142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 t="s">
        <v>142</v>
      </c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4"/>
      <c r="AT2" s="4"/>
      <c r="AU2" s="4"/>
      <c r="AV2" s="4"/>
    </row>
    <row r="3" spans="1:50" s="6" customFormat="1" ht="15.75" customHeight="1" thickBot="1" x14ac:dyDescent="0.3">
      <c r="C3" s="5"/>
      <c r="D3" s="89" t="s">
        <v>41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92" t="s">
        <v>41</v>
      </c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/>
      <c r="AT3"/>
      <c r="AU3"/>
      <c r="AV3"/>
      <c r="AW3"/>
      <c r="AX3"/>
    </row>
    <row r="4" spans="1:50" s="30" customFormat="1" ht="36" x14ac:dyDescent="0.25">
      <c r="A4" s="42" t="s">
        <v>42</v>
      </c>
      <c r="B4" s="43" t="s">
        <v>43</v>
      </c>
      <c r="C4" s="35" t="s">
        <v>141</v>
      </c>
      <c r="D4" s="44" t="s">
        <v>0</v>
      </c>
      <c r="E4" s="44" t="s">
        <v>1</v>
      </c>
      <c r="F4" s="44" t="s">
        <v>2</v>
      </c>
      <c r="G4" s="44" t="s">
        <v>3</v>
      </c>
      <c r="H4" s="44" t="s">
        <v>4</v>
      </c>
      <c r="I4" s="44" t="s">
        <v>5</v>
      </c>
      <c r="J4" s="44" t="s">
        <v>6</v>
      </c>
      <c r="K4" s="44" t="s">
        <v>7</v>
      </c>
      <c r="L4" s="44" t="s">
        <v>8</v>
      </c>
      <c r="M4" s="44" t="s">
        <v>9</v>
      </c>
      <c r="N4" s="44" t="s">
        <v>10</v>
      </c>
      <c r="O4" s="44" t="s">
        <v>11</v>
      </c>
      <c r="P4" s="44" t="s">
        <v>12</v>
      </c>
      <c r="Q4" s="44" t="s">
        <v>13</v>
      </c>
      <c r="R4" s="44" t="s">
        <v>14</v>
      </c>
      <c r="S4" s="44" t="s">
        <v>15</v>
      </c>
      <c r="T4" s="44" t="s">
        <v>16</v>
      </c>
      <c r="U4" s="44" t="s">
        <v>17</v>
      </c>
      <c r="V4" s="44" t="s">
        <v>18</v>
      </c>
      <c r="W4" s="44" t="s">
        <v>19</v>
      </c>
      <c r="X4" s="44" t="s">
        <v>20</v>
      </c>
      <c r="Y4" s="44" t="s">
        <v>21</v>
      </c>
      <c r="Z4" s="44" t="s">
        <v>22</v>
      </c>
      <c r="AA4" s="44" t="s">
        <v>23</v>
      </c>
      <c r="AB4" s="44" t="s">
        <v>24</v>
      </c>
      <c r="AC4" s="44" t="s">
        <v>25</v>
      </c>
      <c r="AD4" s="44" t="s">
        <v>26</v>
      </c>
      <c r="AE4" s="44" t="s">
        <v>27</v>
      </c>
      <c r="AF4" s="44" t="s">
        <v>28</v>
      </c>
      <c r="AG4" s="44" t="s">
        <v>29</v>
      </c>
      <c r="AH4" s="44" t="s">
        <v>30</v>
      </c>
      <c r="AI4" s="44" t="s">
        <v>31</v>
      </c>
      <c r="AJ4" s="44" t="s">
        <v>32</v>
      </c>
      <c r="AK4" s="45" t="s">
        <v>33</v>
      </c>
      <c r="AL4" s="45" t="s">
        <v>34</v>
      </c>
      <c r="AM4" s="46" t="s">
        <v>35</v>
      </c>
      <c r="AN4" s="86" t="s">
        <v>36</v>
      </c>
      <c r="AO4" s="87"/>
      <c r="AP4" s="87"/>
      <c r="AQ4" s="88"/>
    </row>
    <row r="5" spans="1:50" s="30" customFormat="1" ht="6.75" customHeight="1" x14ac:dyDescent="0.25">
      <c r="A5" s="36"/>
      <c r="B5" s="37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40"/>
      <c r="AL5" s="40"/>
      <c r="AM5" s="41"/>
      <c r="AN5" s="31" t="s">
        <v>37</v>
      </c>
      <c r="AO5" s="31" t="s">
        <v>38</v>
      </c>
      <c r="AP5" s="31" t="s">
        <v>39</v>
      </c>
      <c r="AQ5" s="32" t="s">
        <v>44</v>
      </c>
    </row>
    <row r="6" spans="1:50" s="10" customFormat="1" ht="14.25" x14ac:dyDescent="0.2">
      <c r="A6" s="84" t="s">
        <v>45</v>
      </c>
      <c r="B6" s="85"/>
      <c r="C6" s="8">
        <f t="shared" ref="C6:AQ6" si="0">SUM(C7,C34,C43)</f>
        <v>85080</v>
      </c>
      <c r="D6" s="8">
        <f t="shared" si="0"/>
        <v>1314</v>
      </c>
      <c r="E6" s="8">
        <f t="shared" si="0"/>
        <v>1432</v>
      </c>
      <c r="F6" s="8">
        <f t="shared" si="0"/>
        <v>1525</v>
      </c>
      <c r="G6" s="8">
        <f t="shared" si="0"/>
        <v>1600</v>
      </c>
      <c r="H6" s="8">
        <f t="shared" si="0"/>
        <v>1649</v>
      </c>
      <c r="I6" s="8">
        <f t="shared" si="0"/>
        <v>1690</v>
      </c>
      <c r="J6" s="8">
        <f t="shared" si="0"/>
        <v>1715</v>
      </c>
      <c r="K6" s="8">
        <f t="shared" si="0"/>
        <v>1725</v>
      </c>
      <c r="L6" s="8">
        <f t="shared" si="0"/>
        <v>1728</v>
      </c>
      <c r="M6" s="8">
        <f t="shared" si="0"/>
        <v>1723</v>
      </c>
      <c r="N6" s="8">
        <f t="shared" si="0"/>
        <v>1706</v>
      </c>
      <c r="O6" s="8">
        <f t="shared" si="0"/>
        <v>1681</v>
      </c>
      <c r="P6" s="8">
        <f t="shared" si="0"/>
        <v>1664</v>
      </c>
      <c r="Q6" s="8">
        <f t="shared" si="0"/>
        <v>1663</v>
      </c>
      <c r="R6" s="8">
        <f t="shared" si="0"/>
        <v>1671</v>
      </c>
      <c r="S6" s="8">
        <f t="shared" si="0"/>
        <v>1674</v>
      </c>
      <c r="T6" s="8">
        <f t="shared" si="0"/>
        <v>1675</v>
      </c>
      <c r="U6" s="8">
        <f t="shared" si="0"/>
        <v>1666</v>
      </c>
      <c r="V6" s="8">
        <f t="shared" si="0"/>
        <v>1647</v>
      </c>
      <c r="W6" s="8">
        <f t="shared" si="0"/>
        <v>1619</v>
      </c>
      <c r="X6" s="8">
        <f t="shared" si="0"/>
        <v>7672</v>
      </c>
      <c r="Y6" s="8">
        <f t="shared" si="0"/>
        <v>6999</v>
      </c>
      <c r="Z6" s="8">
        <f t="shared" si="0"/>
        <v>5874</v>
      </c>
      <c r="AA6" s="8">
        <f t="shared" si="0"/>
        <v>5397</v>
      </c>
      <c r="AB6" s="8">
        <f t="shared" si="0"/>
        <v>4953</v>
      </c>
      <c r="AC6" s="8">
        <f t="shared" si="0"/>
        <v>4149</v>
      </c>
      <c r="AD6" s="8">
        <f t="shared" si="0"/>
        <v>3593</v>
      </c>
      <c r="AE6" s="8">
        <f t="shared" si="0"/>
        <v>3352</v>
      </c>
      <c r="AF6" s="8">
        <f t="shared" si="0"/>
        <v>2885</v>
      </c>
      <c r="AG6" s="8">
        <f t="shared" si="0"/>
        <v>2604</v>
      </c>
      <c r="AH6" s="8">
        <f t="shared" si="0"/>
        <v>1868</v>
      </c>
      <c r="AI6" s="8">
        <f t="shared" si="0"/>
        <v>1347</v>
      </c>
      <c r="AJ6" s="8">
        <f t="shared" si="0"/>
        <v>1620</v>
      </c>
      <c r="AK6" s="8">
        <f t="shared" si="0"/>
        <v>1359</v>
      </c>
      <c r="AL6" s="8">
        <f t="shared" si="0"/>
        <v>101</v>
      </c>
      <c r="AM6" s="8">
        <f t="shared" si="0"/>
        <v>41897</v>
      </c>
      <c r="AN6" s="8">
        <f t="shared" si="0"/>
        <v>4075</v>
      </c>
      <c r="AO6" s="8">
        <f t="shared" si="0"/>
        <v>3916</v>
      </c>
      <c r="AP6" s="8">
        <f t="shared" si="0"/>
        <v>16941</v>
      </c>
      <c r="AQ6" s="9">
        <f t="shared" si="0"/>
        <v>1684</v>
      </c>
    </row>
    <row r="7" spans="1:50" s="10" customFormat="1" ht="14.25" x14ac:dyDescent="0.2">
      <c r="A7" s="82" t="s">
        <v>46</v>
      </c>
      <c r="B7" s="83"/>
      <c r="C7" s="11">
        <f t="shared" ref="C7:AQ7" si="1">SUM(C8,C9,C16,C23)</f>
        <v>57905</v>
      </c>
      <c r="D7" s="11">
        <f t="shared" si="1"/>
        <v>848</v>
      </c>
      <c r="E7" s="11">
        <f t="shared" si="1"/>
        <v>955</v>
      </c>
      <c r="F7" s="11">
        <f t="shared" si="1"/>
        <v>1041</v>
      </c>
      <c r="G7" s="11">
        <f t="shared" si="1"/>
        <v>1109</v>
      </c>
      <c r="H7" s="11">
        <f t="shared" si="1"/>
        <v>1159</v>
      </c>
      <c r="I7" s="11">
        <f t="shared" si="1"/>
        <v>1196</v>
      </c>
      <c r="J7" s="11">
        <f t="shared" si="1"/>
        <v>1220</v>
      </c>
      <c r="K7" s="11">
        <f t="shared" si="1"/>
        <v>1232</v>
      </c>
      <c r="L7" s="11">
        <f t="shared" si="1"/>
        <v>1236</v>
      </c>
      <c r="M7" s="11">
        <f t="shared" si="1"/>
        <v>1232</v>
      </c>
      <c r="N7" s="11">
        <f t="shared" si="1"/>
        <v>1219</v>
      </c>
      <c r="O7" s="11">
        <f t="shared" si="1"/>
        <v>1198</v>
      </c>
      <c r="P7" s="11">
        <f t="shared" si="1"/>
        <v>1183</v>
      </c>
      <c r="Q7" s="11">
        <f t="shared" si="1"/>
        <v>1181</v>
      </c>
      <c r="R7" s="11">
        <f t="shared" si="1"/>
        <v>1185</v>
      </c>
      <c r="S7" s="11">
        <f t="shared" si="1"/>
        <v>1184</v>
      </c>
      <c r="T7" s="11">
        <f t="shared" si="1"/>
        <v>1182</v>
      </c>
      <c r="U7" s="11">
        <f t="shared" si="1"/>
        <v>1173</v>
      </c>
      <c r="V7" s="11">
        <f t="shared" si="1"/>
        <v>1154</v>
      </c>
      <c r="W7" s="11">
        <f t="shared" si="1"/>
        <v>1128</v>
      </c>
      <c r="X7" s="11">
        <f t="shared" si="1"/>
        <v>5275</v>
      </c>
      <c r="Y7" s="11">
        <f t="shared" si="1"/>
        <v>4808</v>
      </c>
      <c r="Z7" s="11">
        <f t="shared" si="1"/>
        <v>4047</v>
      </c>
      <c r="AA7" s="11">
        <f t="shared" si="1"/>
        <v>3784</v>
      </c>
      <c r="AB7" s="11">
        <f t="shared" si="1"/>
        <v>3471</v>
      </c>
      <c r="AC7" s="11">
        <f t="shared" si="1"/>
        <v>2846</v>
      </c>
      <c r="AD7" s="11">
        <f t="shared" si="1"/>
        <v>2379</v>
      </c>
      <c r="AE7" s="11">
        <f t="shared" si="1"/>
        <v>2163</v>
      </c>
      <c r="AF7" s="11">
        <f t="shared" si="1"/>
        <v>1795</v>
      </c>
      <c r="AG7" s="11">
        <f t="shared" si="1"/>
        <v>1523</v>
      </c>
      <c r="AH7" s="11">
        <f t="shared" si="1"/>
        <v>1058</v>
      </c>
      <c r="AI7" s="11">
        <f t="shared" si="1"/>
        <v>809</v>
      </c>
      <c r="AJ7" s="11">
        <f t="shared" si="1"/>
        <v>932</v>
      </c>
      <c r="AK7" s="11">
        <f t="shared" si="1"/>
        <v>870</v>
      </c>
      <c r="AL7" s="11">
        <f t="shared" si="1"/>
        <v>65</v>
      </c>
      <c r="AM7" s="11">
        <f t="shared" si="1"/>
        <v>28587</v>
      </c>
      <c r="AN7" s="11">
        <f t="shared" si="1"/>
        <v>2897</v>
      </c>
      <c r="AO7" s="11">
        <f t="shared" si="1"/>
        <v>2784</v>
      </c>
      <c r="AP7" s="11">
        <f t="shared" si="1"/>
        <v>11815</v>
      </c>
      <c r="AQ7" s="12">
        <f t="shared" si="1"/>
        <v>1077</v>
      </c>
    </row>
    <row r="8" spans="1:50" s="7" customFormat="1" x14ac:dyDescent="0.25">
      <c r="A8" s="13" t="s">
        <v>47</v>
      </c>
      <c r="B8" s="14" t="s">
        <v>48</v>
      </c>
      <c r="C8" s="15"/>
      <c r="D8" s="29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7"/>
    </row>
    <row r="9" spans="1:50" s="10" customFormat="1" ht="14.25" x14ac:dyDescent="0.2">
      <c r="A9" s="33" t="s">
        <v>49</v>
      </c>
      <c r="B9" s="34"/>
      <c r="C9" s="18">
        <f t="shared" ref="C9:AQ9" si="2">SUM(C10:C15)</f>
        <v>33396</v>
      </c>
      <c r="D9" s="18">
        <f t="shared" si="2"/>
        <v>490</v>
      </c>
      <c r="E9" s="18">
        <f t="shared" si="2"/>
        <v>552</v>
      </c>
      <c r="F9" s="18">
        <f t="shared" si="2"/>
        <v>603</v>
      </c>
      <c r="G9" s="18">
        <f t="shared" si="2"/>
        <v>643</v>
      </c>
      <c r="H9" s="18">
        <f t="shared" si="2"/>
        <v>672</v>
      </c>
      <c r="I9" s="18">
        <f t="shared" si="2"/>
        <v>694</v>
      </c>
      <c r="J9" s="18">
        <f t="shared" si="2"/>
        <v>707</v>
      </c>
      <c r="K9" s="18">
        <f t="shared" si="2"/>
        <v>715</v>
      </c>
      <c r="L9" s="18">
        <f t="shared" si="2"/>
        <v>716</v>
      </c>
      <c r="M9" s="18">
        <f t="shared" si="2"/>
        <v>714</v>
      </c>
      <c r="N9" s="18">
        <f t="shared" si="2"/>
        <v>705</v>
      </c>
      <c r="O9" s="18">
        <f t="shared" si="2"/>
        <v>694</v>
      </c>
      <c r="P9" s="18">
        <f t="shared" si="2"/>
        <v>682</v>
      </c>
      <c r="Q9" s="18">
        <f t="shared" si="2"/>
        <v>683</v>
      </c>
      <c r="R9" s="18">
        <f t="shared" si="2"/>
        <v>685</v>
      </c>
      <c r="S9" s="18">
        <f t="shared" si="2"/>
        <v>684</v>
      </c>
      <c r="T9" s="18">
        <f t="shared" si="2"/>
        <v>683</v>
      </c>
      <c r="U9" s="18">
        <f t="shared" si="2"/>
        <v>680</v>
      </c>
      <c r="V9" s="18">
        <f t="shared" si="2"/>
        <v>669</v>
      </c>
      <c r="W9" s="18">
        <f t="shared" si="2"/>
        <v>654</v>
      </c>
      <c r="X9" s="18">
        <f t="shared" si="2"/>
        <v>3064</v>
      </c>
      <c r="Y9" s="18">
        <f t="shared" si="2"/>
        <v>2789</v>
      </c>
      <c r="Z9" s="18">
        <f t="shared" si="2"/>
        <v>2344</v>
      </c>
      <c r="AA9" s="18">
        <f t="shared" si="2"/>
        <v>2191</v>
      </c>
      <c r="AB9" s="18">
        <f t="shared" si="2"/>
        <v>2011</v>
      </c>
      <c r="AC9" s="18">
        <f t="shared" si="2"/>
        <v>1640</v>
      </c>
      <c r="AD9" s="18">
        <f t="shared" si="2"/>
        <v>1365</v>
      </c>
      <c r="AE9" s="18">
        <f t="shared" si="2"/>
        <v>1232</v>
      </c>
      <c r="AF9" s="18">
        <f t="shared" si="2"/>
        <v>1013</v>
      </c>
      <c r="AG9" s="18">
        <f t="shared" si="2"/>
        <v>855</v>
      </c>
      <c r="AH9" s="18">
        <f t="shared" si="2"/>
        <v>593</v>
      </c>
      <c r="AI9" s="18">
        <f t="shared" si="2"/>
        <v>454</v>
      </c>
      <c r="AJ9" s="18">
        <f t="shared" si="2"/>
        <v>520</v>
      </c>
      <c r="AK9" s="18">
        <f t="shared" si="2"/>
        <v>502</v>
      </c>
      <c r="AL9" s="18">
        <f t="shared" si="2"/>
        <v>39</v>
      </c>
      <c r="AM9" s="18">
        <f t="shared" si="2"/>
        <v>16477</v>
      </c>
      <c r="AN9" s="18">
        <f t="shared" si="2"/>
        <v>1677</v>
      </c>
      <c r="AO9" s="18">
        <f t="shared" si="2"/>
        <v>1615</v>
      </c>
      <c r="AP9" s="18">
        <f t="shared" si="2"/>
        <v>6845</v>
      </c>
      <c r="AQ9" s="19">
        <f t="shared" si="2"/>
        <v>621</v>
      </c>
    </row>
    <row r="10" spans="1:50" s="7" customFormat="1" x14ac:dyDescent="0.25">
      <c r="A10" s="13" t="s">
        <v>145</v>
      </c>
      <c r="B10" s="14" t="s">
        <v>50</v>
      </c>
      <c r="C10" s="15">
        <f t="shared" ref="C10:C15" si="3">SUM(D10:AJ10)</f>
        <v>28729</v>
      </c>
      <c r="D10" s="16">
        <v>421</v>
      </c>
      <c r="E10" s="16">
        <v>475</v>
      </c>
      <c r="F10" s="16">
        <v>520</v>
      </c>
      <c r="G10" s="16">
        <v>553</v>
      </c>
      <c r="H10" s="16">
        <v>579</v>
      </c>
      <c r="I10" s="16">
        <v>598</v>
      </c>
      <c r="J10" s="16">
        <v>609</v>
      </c>
      <c r="K10" s="16">
        <v>615</v>
      </c>
      <c r="L10" s="16">
        <v>616</v>
      </c>
      <c r="M10" s="16">
        <v>614</v>
      </c>
      <c r="N10" s="16">
        <v>607</v>
      </c>
      <c r="O10" s="16">
        <v>598</v>
      </c>
      <c r="P10" s="16">
        <v>587</v>
      </c>
      <c r="Q10" s="16">
        <v>588</v>
      </c>
      <c r="R10" s="16">
        <v>589</v>
      </c>
      <c r="S10" s="16">
        <v>589</v>
      </c>
      <c r="T10" s="16">
        <v>588</v>
      </c>
      <c r="U10" s="16">
        <v>585</v>
      </c>
      <c r="V10" s="16">
        <v>576</v>
      </c>
      <c r="W10" s="16">
        <v>563</v>
      </c>
      <c r="X10" s="16">
        <v>2639</v>
      </c>
      <c r="Y10" s="16">
        <v>2401</v>
      </c>
      <c r="Z10" s="16">
        <v>2018</v>
      </c>
      <c r="AA10" s="16">
        <v>1886</v>
      </c>
      <c r="AB10" s="16">
        <v>1731</v>
      </c>
      <c r="AC10" s="16">
        <v>1410</v>
      </c>
      <c r="AD10" s="16">
        <v>1173</v>
      </c>
      <c r="AE10" s="16">
        <v>1059</v>
      </c>
      <c r="AF10" s="16">
        <v>868</v>
      </c>
      <c r="AG10" s="16">
        <v>732</v>
      </c>
      <c r="AH10" s="16">
        <v>507</v>
      </c>
      <c r="AI10" s="16">
        <v>389</v>
      </c>
      <c r="AJ10" s="16">
        <v>446</v>
      </c>
      <c r="AK10" s="16">
        <v>432</v>
      </c>
      <c r="AL10" s="16">
        <v>34</v>
      </c>
      <c r="AM10" s="16">
        <v>14174</v>
      </c>
      <c r="AN10" s="16">
        <v>1444</v>
      </c>
      <c r="AO10" s="16">
        <v>1392</v>
      </c>
      <c r="AP10" s="16">
        <v>5894</v>
      </c>
      <c r="AQ10" s="16">
        <v>534</v>
      </c>
    </row>
    <row r="11" spans="1:50" s="7" customFormat="1" x14ac:dyDescent="0.25">
      <c r="A11" s="13" t="s">
        <v>51</v>
      </c>
      <c r="B11" s="14" t="s">
        <v>52</v>
      </c>
      <c r="C11" s="15">
        <f t="shared" si="3"/>
        <v>1296</v>
      </c>
      <c r="D11" s="16">
        <v>19</v>
      </c>
      <c r="E11" s="16">
        <v>21</v>
      </c>
      <c r="F11" s="16">
        <v>23</v>
      </c>
      <c r="G11" s="16">
        <v>25</v>
      </c>
      <c r="H11" s="16">
        <v>26</v>
      </c>
      <c r="I11" s="16">
        <v>27</v>
      </c>
      <c r="J11" s="16">
        <v>27</v>
      </c>
      <c r="K11" s="16">
        <v>28</v>
      </c>
      <c r="L11" s="16">
        <v>28</v>
      </c>
      <c r="M11" s="16">
        <v>28</v>
      </c>
      <c r="N11" s="16">
        <v>27</v>
      </c>
      <c r="O11" s="16">
        <v>27</v>
      </c>
      <c r="P11" s="16">
        <v>26</v>
      </c>
      <c r="Q11" s="16">
        <v>26</v>
      </c>
      <c r="R11" s="16">
        <v>27</v>
      </c>
      <c r="S11" s="16">
        <v>26</v>
      </c>
      <c r="T11" s="16">
        <v>26</v>
      </c>
      <c r="U11" s="16">
        <v>26</v>
      </c>
      <c r="V11" s="16">
        <v>26</v>
      </c>
      <c r="W11" s="16">
        <v>25</v>
      </c>
      <c r="X11" s="16">
        <v>118</v>
      </c>
      <c r="Y11" s="16">
        <v>108</v>
      </c>
      <c r="Z11" s="16">
        <v>91</v>
      </c>
      <c r="AA11" s="16">
        <v>85</v>
      </c>
      <c r="AB11" s="16">
        <v>78</v>
      </c>
      <c r="AC11" s="16">
        <v>64</v>
      </c>
      <c r="AD11" s="16">
        <v>53</v>
      </c>
      <c r="AE11" s="16">
        <v>48</v>
      </c>
      <c r="AF11" s="16">
        <v>40</v>
      </c>
      <c r="AG11" s="16">
        <v>34</v>
      </c>
      <c r="AH11" s="16">
        <v>24</v>
      </c>
      <c r="AI11" s="16">
        <v>18</v>
      </c>
      <c r="AJ11" s="16">
        <v>21</v>
      </c>
      <c r="AK11" s="16">
        <v>19</v>
      </c>
      <c r="AL11" s="16">
        <v>1</v>
      </c>
      <c r="AM11" s="16">
        <v>640</v>
      </c>
      <c r="AN11" s="16">
        <v>65</v>
      </c>
      <c r="AO11" s="16">
        <v>62</v>
      </c>
      <c r="AP11" s="16">
        <v>264</v>
      </c>
      <c r="AQ11" s="16">
        <v>24</v>
      </c>
    </row>
    <row r="12" spans="1:50" s="7" customFormat="1" x14ac:dyDescent="0.25">
      <c r="A12" s="13" t="s">
        <v>53</v>
      </c>
      <c r="B12" s="14" t="s">
        <v>54</v>
      </c>
      <c r="C12" s="15">
        <f t="shared" si="3"/>
        <v>1133</v>
      </c>
      <c r="D12" s="16">
        <v>17</v>
      </c>
      <c r="E12" s="16">
        <v>19</v>
      </c>
      <c r="F12" s="16">
        <v>20</v>
      </c>
      <c r="G12" s="16">
        <v>22</v>
      </c>
      <c r="H12" s="16">
        <v>23</v>
      </c>
      <c r="I12" s="16">
        <v>23</v>
      </c>
      <c r="J12" s="16">
        <v>24</v>
      </c>
      <c r="K12" s="16">
        <v>24</v>
      </c>
      <c r="L12" s="16">
        <v>24</v>
      </c>
      <c r="M12" s="16">
        <v>24</v>
      </c>
      <c r="N12" s="16">
        <v>24</v>
      </c>
      <c r="O12" s="16">
        <v>23</v>
      </c>
      <c r="P12" s="16">
        <v>23</v>
      </c>
      <c r="Q12" s="16">
        <v>23</v>
      </c>
      <c r="R12" s="16">
        <v>23</v>
      </c>
      <c r="S12" s="16">
        <v>23</v>
      </c>
      <c r="T12" s="16">
        <v>23</v>
      </c>
      <c r="U12" s="16">
        <v>23</v>
      </c>
      <c r="V12" s="16">
        <v>23</v>
      </c>
      <c r="W12" s="16">
        <v>22</v>
      </c>
      <c r="X12" s="16">
        <v>103</v>
      </c>
      <c r="Y12" s="16">
        <v>94</v>
      </c>
      <c r="Z12" s="16">
        <v>79</v>
      </c>
      <c r="AA12" s="16">
        <v>74</v>
      </c>
      <c r="AB12" s="16">
        <v>68</v>
      </c>
      <c r="AC12" s="16">
        <v>56</v>
      </c>
      <c r="AD12" s="16">
        <v>47</v>
      </c>
      <c r="AE12" s="16">
        <v>42</v>
      </c>
      <c r="AF12" s="16">
        <v>35</v>
      </c>
      <c r="AG12" s="16">
        <v>30</v>
      </c>
      <c r="AH12" s="16">
        <v>21</v>
      </c>
      <c r="AI12" s="16">
        <v>16</v>
      </c>
      <c r="AJ12" s="16">
        <v>18</v>
      </c>
      <c r="AK12" s="16">
        <v>17</v>
      </c>
      <c r="AL12" s="16">
        <v>1</v>
      </c>
      <c r="AM12" s="16">
        <v>559</v>
      </c>
      <c r="AN12" s="16">
        <v>57</v>
      </c>
      <c r="AO12" s="16">
        <v>54</v>
      </c>
      <c r="AP12" s="16">
        <v>231</v>
      </c>
      <c r="AQ12" s="16">
        <v>21</v>
      </c>
    </row>
    <row r="13" spans="1:50" s="7" customFormat="1" x14ac:dyDescent="0.25">
      <c r="A13" s="13" t="s">
        <v>55</v>
      </c>
      <c r="B13" s="14" t="s">
        <v>56</v>
      </c>
      <c r="C13" s="15">
        <f t="shared" si="3"/>
        <v>1021</v>
      </c>
      <c r="D13" s="16">
        <v>15</v>
      </c>
      <c r="E13" s="16">
        <v>17</v>
      </c>
      <c r="F13" s="16">
        <v>18</v>
      </c>
      <c r="G13" s="16">
        <v>20</v>
      </c>
      <c r="H13" s="16">
        <v>20</v>
      </c>
      <c r="I13" s="16">
        <v>21</v>
      </c>
      <c r="J13" s="16">
        <v>21</v>
      </c>
      <c r="K13" s="16">
        <v>22</v>
      </c>
      <c r="L13" s="16">
        <v>22</v>
      </c>
      <c r="M13" s="16">
        <v>22</v>
      </c>
      <c r="N13" s="16">
        <v>21</v>
      </c>
      <c r="O13" s="16">
        <v>21</v>
      </c>
      <c r="P13" s="16">
        <v>21</v>
      </c>
      <c r="Q13" s="16">
        <v>21</v>
      </c>
      <c r="R13" s="16">
        <v>21</v>
      </c>
      <c r="S13" s="16">
        <v>21</v>
      </c>
      <c r="T13" s="16">
        <v>21</v>
      </c>
      <c r="U13" s="16">
        <v>21</v>
      </c>
      <c r="V13" s="16">
        <v>20</v>
      </c>
      <c r="W13" s="16">
        <v>20</v>
      </c>
      <c r="X13" s="16">
        <v>93</v>
      </c>
      <c r="Y13" s="16">
        <v>85</v>
      </c>
      <c r="Z13" s="16">
        <v>71</v>
      </c>
      <c r="AA13" s="16">
        <v>67</v>
      </c>
      <c r="AB13" s="16">
        <v>61</v>
      </c>
      <c r="AC13" s="16">
        <v>50</v>
      </c>
      <c r="AD13" s="16">
        <v>42</v>
      </c>
      <c r="AE13" s="16">
        <v>38</v>
      </c>
      <c r="AF13" s="16">
        <v>32</v>
      </c>
      <c r="AG13" s="16">
        <v>27</v>
      </c>
      <c r="AH13" s="16">
        <v>19</v>
      </c>
      <c r="AI13" s="16">
        <v>14</v>
      </c>
      <c r="AJ13" s="16">
        <v>16</v>
      </c>
      <c r="AK13" s="16">
        <v>15</v>
      </c>
      <c r="AL13" s="16">
        <v>1</v>
      </c>
      <c r="AM13" s="16">
        <v>504</v>
      </c>
      <c r="AN13" s="16">
        <v>51</v>
      </c>
      <c r="AO13" s="16">
        <v>49</v>
      </c>
      <c r="AP13" s="16">
        <v>208</v>
      </c>
      <c r="AQ13" s="16">
        <v>19</v>
      </c>
    </row>
    <row r="14" spans="1:50" s="7" customFormat="1" x14ac:dyDescent="0.25">
      <c r="A14" s="13" t="s">
        <v>57</v>
      </c>
      <c r="B14" s="14" t="s">
        <v>58</v>
      </c>
      <c r="C14" s="15">
        <f t="shared" si="3"/>
        <v>648</v>
      </c>
      <c r="D14" s="16">
        <v>10</v>
      </c>
      <c r="E14" s="16">
        <v>11</v>
      </c>
      <c r="F14" s="16">
        <v>12</v>
      </c>
      <c r="G14" s="16">
        <v>12</v>
      </c>
      <c r="H14" s="16">
        <v>13</v>
      </c>
      <c r="I14" s="16">
        <v>13</v>
      </c>
      <c r="J14" s="16">
        <v>14</v>
      </c>
      <c r="K14" s="16">
        <v>14</v>
      </c>
      <c r="L14" s="16">
        <v>14</v>
      </c>
      <c r="M14" s="16">
        <v>14</v>
      </c>
      <c r="N14" s="16">
        <v>14</v>
      </c>
      <c r="O14" s="16">
        <v>13</v>
      </c>
      <c r="P14" s="16">
        <v>13</v>
      </c>
      <c r="Q14" s="16">
        <v>13</v>
      </c>
      <c r="R14" s="16">
        <v>13</v>
      </c>
      <c r="S14" s="16">
        <v>13</v>
      </c>
      <c r="T14" s="16">
        <v>13</v>
      </c>
      <c r="U14" s="16">
        <v>13</v>
      </c>
      <c r="V14" s="16">
        <v>13</v>
      </c>
      <c r="W14" s="16">
        <v>13</v>
      </c>
      <c r="X14" s="16">
        <v>59</v>
      </c>
      <c r="Y14" s="16">
        <v>54</v>
      </c>
      <c r="Z14" s="16">
        <v>45</v>
      </c>
      <c r="AA14" s="16">
        <v>42</v>
      </c>
      <c r="AB14" s="16">
        <v>39</v>
      </c>
      <c r="AC14" s="16">
        <v>32</v>
      </c>
      <c r="AD14" s="16">
        <v>27</v>
      </c>
      <c r="AE14" s="16">
        <v>24</v>
      </c>
      <c r="AF14" s="16">
        <v>20</v>
      </c>
      <c r="AG14" s="16">
        <v>17</v>
      </c>
      <c r="AH14" s="16">
        <v>12</v>
      </c>
      <c r="AI14" s="16">
        <v>9</v>
      </c>
      <c r="AJ14" s="16">
        <v>10</v>
      </c>
      <c r="AK14" s="16">
        <v>10</v>
      </c>
      <c r="AL14" s="16">
        <v>1</v>
      </c>
      <c r="AM14" s="16">
        <v>320</v>
      </c>
      <c r="AN14" s="16">
        <v>32</v>
      </c>
      <c r="AO14" s="16">
        <v>31</v>
      </c>
      <c r="AP14" s="16">
        <v>132</v>
      </c>
      <c r="AQ14" s="16">
        <v>12</v>
      </c>
    </row>
    <row r="15" spans="1:50" s="7" customFormat="1" x14ac:dyDescent="0.25">
      <c r="A15" s="13" t="s">
        <v>59</v>
      </c>
      <c r="B15" s="14" t="s">
        <v>60</v>
      </c>
      <c r="C15" s="15">
        <f t="shared" si="3"/>
        <v>569</v>
      </c>
      <c r="D15" s="16">
        <v>8</v>
      </c>
      <c r="E15" s="16">
        <v>9</v>
      </c>
      <c r="F15" s="16">
        <v>10</v>
      </c>
      <c r="G15" s="16">
        <v>11</v>
      </c>
      <c r="H15" s="16">
        <v>11</v>
      </c>
      <c r="I15" s="16">
        <v>12</v>
      </c>
      <c r="J15" s="16">
        <v>12</v>
      </c>
      <c r="K15" s="16">
        <v>12</v>
      </c>
      <c r="L15" s="16">
        <v>12</v>
      </c>
      <c r="M15" s="16">
        <v>12</v>
      </c>
      <c r="N15" s="16">
        <v>12</v>
      </c>
      <c r="O15" s="16">
        <v>12</v>
      </c>
      <c r="P15" s="16">
        <v>12</v>
      </c>
      <c r="Q15" s="16">
        <v>12</v>
      </c>
      <c r="R15" s="16">
        <v>12</v>
      </c>
      <c r="S15" s="16">
        <v>12</v>
      </c>
      <c r="T15" s="16">
        <v>12</v>
      </c>
      <c r="U15" s="16">
        <v>12</v>
      </c>
      <c r="V15" s="16">
        <v>11</v>
      </c>
      <c r="W15" s="16">
        <v>11</v>
      </c>
      <c r="X15" s="16">
        <v>52</v>
      </c>
      <c r="Y15" s="16">
        <v>47</v>
      </c>
      <c r="Z15" s="16">
        <v>40</v>
      </c>
      <c r="AA15" s="16">
        <v>37</v>
      </c>
      <c r="AB15" s="16">
        <v>34</v>
      </c>
      <c r="AC15" s="16">
        <v>28</v>
      </c>
      <c r="AD15" s="16">
        <v>23</v>
      </c>
      <c r="AE15" s="16">
        <v>21</v>
      </c>
      <c r="AF15" s="16">
        <v>18</v>
      </c>
      <c r="AG15" s="16">
        <v>15</v>
      </c>
      <c r="AH15" s="16">
        <v>10</v>
      </c>
      <c r="AI15" s="16">
        <v>8</v>
      </c>
      <c r="AJ15" s="16">
        <v>9</v>
      </c>
      <c r="AK15" s="16">
        <v>9</v>
      </c>
      <c r="AL15" s="16">
        <v>1</v>
      </c>
      <c r="AM15" s="16">
        <v>280</v>
      </c>
      <c r="AN15" s="16">
        <v>28</v>
      </c>
      <c r="AO15" s="16">
        <v>27</v>
      </c>
      <c r="AP15" s="16">
        <v>116</v>
      </c>
      <c r="AQ15" s="16">
        <v>11</v>
      </c>
    </row>
    <row r="16" spans="1:50" s="10" customFormat="1" ht="14.25" x14ac:dyDescent="0.2">
      <c r="A16" s="80" t="s">
        <v>61</v>
      </c>
      <c r="B16" s="81"/>
      <c r="C16" s="34">
        <f t="shared" ref="C16:AQ16" si="4">SUM(C17:C22)</f>
        <v>10054</v>
      </c>
      <c r="D16" s="34">
        <f t="shared" si="4"/>
        <v>147</v>
      </c>
      <c r="E16" s="34">
        <f t="shared" si="4"/>
        <v>165</v>
      </c>
      <c r="F16" s="34">
        <f t="shared" si="4"/>
        <v>180</v>
      </c>
      <c r="G16" s="34">
        <f t="shared" si="4"/>
        <v>193</v>
      </c>
      <c r="H16" s="34">
        <f t="shared" si="4"/>
        <v>201</v>
      </c>
      <c r="I16" s="34">
        <f t="shared" si="4"/>
        <v>207</v>
      </c>
      <c r="J16" s="34">
        <f t="shared" si="4"/>
        <v>212</v>
      </c>
      <c r="K16" s="34">
        <f t="shared" si="4"/>
        <v>214</v>
      </c>
      <c r="L16" s="34">
        <f t="shared" si="4"/>
        <v>215</v>
      </c>
      <c r="M16" s="34">
        <f t="shared" si="4"/>
        <v>214</v>
      </c>
      <c r="N16" s="34">
        <f t="shared" si="4"/>
        <v>212</v>
      </c>
      <c r="O16" s="34">
        <f t="shared" si="4"/>
        <v>207</v>
      </c>
      <c r="P16" s="34">
        <f t="shared" si="4"/>
        <v>206</v>
      </c>
      <c r="Q16" s="34">
        <f t="shared" si="4"/>
        <v>205</v>
      </c>
      <c r="R16" s="34">
        <f t="shared" si="4"/>
        <v>206</v>
      </c>
      <c r="S16" s="34">
        <f t="shared" si="4"/>
        <v>206</v>
      </c>
      <c r="T16" s="34">
        <f t="shared" si="4"/>
        <v>206</v>
      </c>
      <c r="U16" s="34">
        <f t="shared" si="4"/>
        <v>204</v>
      </c>
      <c r="V16" s="34">
        <f t="shared" si="4"/>
        <v>201</v>
      </c>
      <c r="W16" s="34">
        <f t="shared" si="4"/>
        <v>196</v>
      </c>
      <c r="X16" s="34">
        <f t="shared" si="4"/>
        <v>915</v>
      </c>
      <c r="Y16" s="34">
        <f t="shared" si="4"/>
        <v>835</v>
      </c>
      <c r="Z16" s="34">
        <f t="shared" si="4"/>
        <v>702</v>
      </c>
      <c r="AA16" s="34">
        <f t="shared" si="4"/>
        <v>657</v>
      </c>
      <c r="AB16" s="34">
        <f t="shared" si="4"/>
        <v>602</v>
      </c>
      <c r="AC16" s="34">
        <f t="shared" si="4"/>
        <v>494</v>
      </c>
      <c r="AD16" s="34">
        <f t="shared" si="4"/>
        <v>413</v>
      </c>
      <c r="AE16" s="34">
        <f t="shared" si="4"/>
        <v>376</v>
      </c>
      <c r="AF16" s="34">
        <f t="shared" si="4"/>
        <v>312</v>
      </c>
      <c r="AG16" s="34">
        <f t="shared" si="4"/>
        <v>265</v>
      </c>
      <c r="AH16" s="34">
        <f t="shared" si="4"/>
        <v>183</v>
      </c>
      <c r="AI16" s="34">
        <f t="shared" si="4"/>
        <v>141</v>
      </c>
      <c r="AJ16" s="34">
        <f t="shared" si="4"/>
        <v>162</v>
      </c>
      <c r="AK16" s="34">
        <f t="shared" si="4"/>
        <v>151</v>
      </c>
      <c r="AL16" s="34">
        <f t="shared" si="4"/>
        <v>10</v>
      </c>
      <c r="AM16" s="34">
        <f t="shared" si="4"/>
        <v>4964</v>
      </c>
      <c r="AN16" s="34">
        <f t="shared" si="4"/>
        <v>502</v>
      </c>
      <c r="AO16" s="34">
        <f t="shared" si="4"/>
        <v>484</v>
      </c>
      <c r="AP16" s="34">
        <f t="shared" si="4"/>
        <v>2051</v>
      </c>
      <c r="AQ16" s="20">
        <f t="shared" si="4"/>
        <v>187</v>
      </c>
    </row>
    <row r="17" spans="1:43" s="7" customFormat="1" x14ac:dyDescent="0.25">
      <c r="A17" s="13" t="s">
        <v>62</v>
      </c>
      <c r="B17" s="14" t="s">
        <v>63</v>
      </c>
      <c r="C17" s="15">
        <f t="shared" ref="C17:C22" si="5">SUM(D17:AJ17)</f>
        <v>2964</v>
      </c>
      <c r="D17" s="16">
        <v>43</v>
      </c>
      <c r="E17" s="16">
        <v>49</v>
      </c>
      <c r="F17" s="16">
        <v>53</v>
      </c>
      <c r="G17" s="16">
        <v>57</v>
      </c>
      <c r="H17" s="16">
        <v>59</v>
      </c>
      <c r="I17" s="16">
        <v>61</v>
      </c>
      <c r="J17" s="16">
        <v>62</v>
      </c>
      <c r="K17" s="16">
        <v>63</v>
      </c>
      <c r="L17" s="16">
        <v>63</v>
      </c>
      <c r="M17" s="16">
        <v>63</v>
      </c>
      <c r="N17" s="16">
        <v>62</v>
      </c>
      <c r="O17" s="16">
        <v>61</v>
      </c>
      <c r="P17" s="16">
        <v>61</v>
      </c>
      <c r="Q17" s="16">
        <v>60</v>
      </c>
      <c r="R17" s="16">
        <v>61</v>
      </c>
      <c r="S17" s="16">
        <v>61</v>
      </c>
      <c r="T17" s="16">
        <v>61</v>
      </c>
      <c r="U17" s="16">
        <v>60</v>
      </c>
      <c r="V17" s="16">
        <v>59</v>
      </c>
      <c r="W17" s="16">
        <v>58</v>
      </c>
      <c r="X17" s="16">
        <v>270</v>
      </c>
      <c r="Y17" s="16">
        <v>246</v>
      </c>
      <c r="Z17" s="16">
        <v>207</v>
      </c>
      <c r="AA17" s="16">
        <v>194</v>
      </c>
      <c r="AB17" s="16">
        <v>178</v>
      </c>
      <c r="AC17" s="16">
        <v>146</v>
      </c>
      <c r="AD17" s="16">
        <v>122</v>
      </c>
      <c r="AE17" s="16">
        <v>111</v>
      </c>
      <c r="AF17" s="16">
        <v>92</v>
      </c>
      <c r="AG17" s="16">
        <v>78</v>
      </c>
      <c r="AH17" s="16">
        <v>54</v>
      </c>
      <c r="AI17" s="16">
        <v>41</v>
      </c>
      <c r="AJ17" s="16">
        <v>48</v>
      </c>
      <c r="AK17" s="16">
        <v>45</v>
      </c>
      <c r="AL17" s="16">
        <v>3</v>
      </c>
      <c r="AM17" s="16">
        <v>1464</v>
      </c>
      <c r="AN17" s="16">
        <v>148</v>
      </c>
      <c r="AO17" s="16">
        <v>143</v>
      </c>
      <c r="AP17" s="16">
        <v>605</v>
      </c>
      <c r="AQ17" s="16">
        <v>55</v>
      </c>
    </row>
    <row r="18" spans="1:43" s="7" customFormat="1" x14ac:dyDescent="0.25">
      <c r="A18" s="13" t="s">
        <v>64</v>
      </c>
      <c r="B18" s="14" t="s">
        <v>65</v>
      </c>
      <c r="C18" s="15">
        <f t="shared" si="5"/>
        <v>1119</v>
      </c>
      <c r="D18" s="16">
        <v>16</v>
      </c>
      <c r="E18" s="16">
        <v>18</v>
      </c>
      <c r="F18" s="16">
        <v>20</v>
      </c>
      <c r="G18" s="16">
        <v>21</v>
      </c>
      <c r="H18" s="16">
        <v>22</v>
      </c>
      <c r="I18" s="16">
        <v>23</v>
      </c>
      <c r="J18" s="16">
        <v>24</v>
      </c>
      <c r="K18" s="16">
        <v>24</v>
      </c>
      <c r="L18" s="16">
        <v>24</v>
      </c>
      <c r="M18" s="16">
        <v>24</v>
      </c>
      <c r="N18" s="16">
        <v>24</v>
      </c>
      <c r="O18" s="16">
        <v>23</v>
      </c>
      <c r="P18" s="16">
        <v>23</v>
      </c>
      <c r="Q18" s="16">
        <v>23</v>
      </c>
      <c r="R18" s="16">
        <v>23</v>
      </c>
      <c r="S18" s="16">
        <v>23</v>
      </c>
      <c r="T18" s="16">
        <v>23</v>
      </c>
      <c r="U18" s="16">
        <v>23</v>
      </c>
      <c r="V18" s="16">
        <v>22</v>
      </c>
      <c r="W18" s="16">
        <v>22</v>
      </c>
      <c r="X18" s="16">
        <v>102</v>
      </c>
      <c r="Y18" s="16">
        <v>93</v>
      </c>
      <c r="Z18" s="16">
        <v>78</v>
      </c>
      <c r="AA18" s="16">
        <v>73</v>
      </c>
      <c r="AB18" s="16">
        <v>67</v>
      </c>
      <c r="AC18" s="16">
        <v>55</v>
      </c>
      <c r="AD18" s="16">
        <v>46</v>
      </c>
      <c r="AE18" s="16">
        <v>42</v>
      </c>
      <c r="AF18" s="16">
        <v>35</v>
      </c>
      <c r="AG18" s="16">
        <v>29</v>
      </c>
      <c r="AH18" s="16">
        <v>20</v>
      </c>
      <c r="AI18" s="16">
        <v>16</v>
      </c>
      <c r="AJ18" s="16">
        <v>18</v>
      </c>
      <c r="AK18" s="16">
        <v>17</v>
      </c>
      <c r="AL18" s="16">
        <v>1</v>
      </c>
      <c r="AM18" s="16">
        <v>552</v>
      </c>
      <c r="AN18" s="16">
        <v>56</v>
      </c>
      <c r="AO18" s="16">
        <v>54</v>
      </c>
      <c r="AP18" s="16">
        <v>228</v>
      </c>
      <c r="AQ18" s="16">
        <v>21</v>
      </c>
    </row>
    <row r="19" spans="1:43" s="7" customFormat="1" x14ac:dyDescent="0.25">
      <c r="A19" s="13" t="s">
        <v>66</v>
      </c>
      <c r="B19" s="14" t="s">
        <v>67</v>
      </c>
      <c r="C19" s="15">
        <f t="shared" si="5"/>
        <v>1558</v>
      </c>
      <c r="D19" s="16">
        <v>23</v>
      </c>
      <c r="E19" s="16">
        <v>26</v>
      </c>
      <c r="F19" s="16">
        <v>28</v>
      </c>
      <c r="G19" s="16">
        <v>30</v>
      </c>
      <c r="H19" s="16">
        <v>31</v>
      </c>
      <c r="I19" s="16">
        <v>32</v>
      </c>
      <c r="J19" s="16">
        <v>33</v>
      </c>
      <c r="K19" s="16">
        <v>33</v>
      </c>
      <c r="L19" s="16">
        <v>33</v>
      </c>
      <c r="M19" s="16">
        <v>33</v>
      </c>
      <c r="N19" s="16">
        <v>33</v>
      </c>
      <c r="O19" s="16">
        <v>32</v>
      </c>
      <c r="P19" s="16">
        <v>32</v>
      </c>
      <c r="Q19" s="16">
        <v>32</v>
      </c>
      <c r="R19" s="16">
        <v>32</v>
      </c>
      <c r="S19" s="16">
        <v>32</v>
      </c>
      <c r="T19" s="16">
        <v>32</v>
      </c>
      <c r="U19" s="16">
        <v>32</v>
      </c>
      <c r="V19" s="16">
        <v>31</v>
      </c>
      <c r="W19" s="16">
        <v>30</v>
      </c>
      <c r="X19" s="16">
        <v>142</v>
      </c>
      <c r="Y19" s="16">
        <v>129</v>
      </c>
      <c r="Z19" s="16">
        <v>109</v>
      </c>
      <c r="AA19" s="16">
        <v>102</v>
      </c>
      <c r="AB19" s="16">
        <v>93</v>
      </c>
      <c r="AC19" s="16">
        <v>77</v>
      </c>
      <c r="AD19" s="16">
        <v>64</v>
      </c>
      <c r="AE19" s="16">
        <v>58</v>
      </c>
      <c r="AF19" s="16">
        <v>48</v>
      </c>
      <c r="AG19" s="16">
        <v>41</v>
      </c>
      <c r="AH19" s="16">
        <v>28</v>
      </c>
      <c r="AI19" s="16">
        <v>22</v>
      </c>
      <c r="AJ19" s="16">
        <v>25</v>
      </c>
      <c r="AK19" s="16">
        <v>23</v>
      </c>
      <c r="AL19" s="16">
        <v>2</v>
      </c>
      <c r="AM19" s="16">
        <v>769</v>
      </c>
      <c r="AN19" s="16">
        <v>78</v>
      </c>
      <c r="AO19" s="16">
        <v>75</v>
      </c>
      <c r="AP19" s="16">
        <v>318</v>
      </c>
      <c r="AQ19" s="16">
        <v>29</v>
      </c>
    </row>
    <row r="20" spans="1:43" s="7" customFormat="1" x14ac:dyDescent="0.25">
      <c r="A20" s="13" t="s">
        <v>68</v>
      </c>
      <c r="B20" s="14" t="s">
        <v>69</v>
      </c>
      <c r="C20" s="15">
        <f t="shared" si="5"/>
        <v>2191</v>
      </c>
      <c r="D20" s="16">
        <v>32</v>
      </c>
      <c r="E20" s="16">
        <v>36</v>
      </c>
      <c r="F20" s="16">
        <v>39</v>
      </c>
      <c r="G20" s="16">
        <v>42</v>
      </c>
      <c r="H20" s="16">
        <v>44</v>
      </c>
      <c r="I20" s="16">
        <v>45</v>
      </c>
      <c r="J20" s="16">
        <v>46</v>
      </c>
      <c r="K20" s="16">
        <v>47</v>
      </c>
      <c r="L20" s="16">
        <v>47</v>
      </c>
      <c r="M20" s="16">
        <v>47</v>
      </c>
      <c r="N20" s="16">
        <v>46</v>
      </c>
      <c r="O20" s="16">
        <v>45</v>
      </c>
      <c r="P20" s="16">
        <v>45</v>
      </c>
      <c r="Q20" s="16">
        <v>45</v>
      </c>
      <c r="R20" s="16">
        <v>45</v>
      </c>
      <c r="S20" s="16">
        <v>45</v>
      </c>
      <c r="T20" s="16">
        <v>45</v>
      </c>
      <c r="U20" s="16">
        <v>44</v>
      </c>
      <c r="V20" s="16">
        <v>44</v>
      </c>
      <c r="W20" s="16">
        <v>43</v>
      </c>
      <c r="X20" s="16">
        <v>199</v>
      </c>
      <c r="Y20" s="16">
        <v>182</v>
      </c>
      <c r="Z20" s="16">
        <v>153</v>
      </c>
      <c r="AA20" s="16">
        <v>143</v>
      </c>
      <c r="AB20" s="16">
        <v>131</v>
      </c>
      <c r="AC20" s="16">
        <v>107</v>
      </c>
      <c r="AD20" s="16">
        <v>90</v>
      </c>
      <c r="AE20" s="16">
        <v>82</v>
      </c>
      <c r="AF20" s="16">
        <v>68</v>
      </c>
      <c r="AG20" s="16">
        <v>58</v>
      </c>
      <c r="AH20" s="16">
        <v>40</v>
      </c>
      <c r="AI20" s="16">
        <v>31</v>
      </c>
      <c r="AJ20" s="16">
        <v>35</v>
      </c>
      <c r="AK20" s="16">
        <v>33</v>
      </c>
      <c r="AL20" s="16">
        <v>2</v>
      </c>
      <c r="AM20" s="16">
        <v>1080</v>
      </c>
      <c r="AN20" s="16">
        <v>109</v>
      </c>
      <c r="AO20" s="16">
        <v>105</v>
      </c>
      <c r="AP20" s="16">
        <v>446</v>
      </c>
      <c r="AQ20" s="16">
        <v>41</v>
      </c>
    </row>
    <row r="21" spans="1:43" s="7" customFormat="1" x14ac:dyDescent="0.25">
      <c r="A21" s="13" t="s">
        <v>70</v>
      </c>
      <c r="B21" s="14" t="s">
        <v>71</v>
      </c>
      <c r="C21" s="15">
        <f t="shared" si="5"/>
        <v>935</v>
      </c>
      <c r="D21" s="16">
        <v>14</v>
      </c>
      <c r="E21" s="16">
        <v>15</v>
      </c>
      <c r="F21" s="16">
        <v>17</v>
      </c>
      <c r="G21" s="16">
        <v>18</v>
      </c>
      <c r="H21" s="16">
        <v>19</v>
      </c>
      <c r="I21" s="16">
        <v>19</v>
      </c>
      <c r="J21" s="16">
        <v>20</v>
      </c>
      <c r="K21" s="16">
        <v>20</v>
      </c>
      <c r="L21" s="16">
        <v>20</v>
      </c>
      <c r="M21" s="16">
        <v>20</v>
      </c>
      <c r="N21" s="16">
        <v>20</v>
      </c>
      <c r="O21" s="16">
        <v>19</v>
      </c>
      <c r="P21" s="16">
        <v>19</v>
      </c>
      <c r="Q21" s="16">
        <v>19</v>
      </c>
      <c r="R21" s="16">
        <v>19</v>
      </c>
      <c r="S21" s="16">
        <v>19</v>
      </c>
      <c r="T21" s="16">
        <v>19</v>
      </c>
      <c r="U21" s="16">
        <v>19</v>
      </c>
      <c r="V21" s="16">
        <v>19</v>
      </c>
      <c r="W21" s="16">
        <v>18</v>
      </c>
      <c r="X21" s="16">
        <v>85</v>
      </c>
      <c r="Y21" s="16">
        <v>78</v>
      </c>
      <c r="Z21" s="16">
        <v>65</v>
      </c>
      <c r="AA21" s="16">
        <v>61</v>
      </c>
      <c r="AB21" s="16">
        <v>56</v>
      </c>
      <c r="AC21" s="16">
        <v>46</v>
      </c>
      <c r="AD21" s="16">
        <v>38</v>
      </c>
      <c r="AE21" s="16">
        <v>35</v>
      </c>
      <c r="AF21" s="16">
        <v>29</v>
      </c>
      <c r="AG21" s="16">
        <v>25</v>
      </c>
      <c r="AH21" s="16">
        <v>17</v>
      </c>
      <c r="AI21" s="16">
        <v>13</v>
      </c>
      <c r="AJ21" s="16">
        <v>15</v>
      </c>
      <c r="AK21" s="16">
        <v>14</v>
      </c>
      <c r="AL21" s="16">
        <v>1</v>
      </c>
      <c r="AM21" s="16">
        <v>463</v>
      </c>
      <c r="AN21" s="16">
        <v>47</v>
      </c>
      <c r="AO21" s="16">
        <v>45</v>
      </c>
      <c r="AP21" s="16">
        <v>191</v>
      </c>
      <c r="AQ21" s="16">
        <v>17</v>
      </c>
    </row>
    <row r="22" spans="1:43" s="7" customFormat="1" x14ac:dyDescent="0.25">
      <c r="A22" s="13" t="s">
        <v>72</v>
      </c>
      <c r="B22" s="14" t="s">
        <v>73</v>
      </c>
      <c r="C22" s="15">
        <f t="shared" si="5"/>
        <v>1287</v>
      </c>
      <c r="D22" s="16">
        <v>19</v>
      </c>
      <c r="E22" s="16">
        <v>21</v>
      </c>
      <c r="F22" s="16">
        <v>23</v>
      </c>
      <c r="G22" s="16">
        <v>25</v>
      </c>
      <c r="H22" s="16">
        <v>26</v>
      </c>
      <c r="I22" s="16">
        <v>27</v>
      </c>
      <c r="J22" s="16">
        <v>27</v>
      </c>
      <c r="K22" s="16">
        <v>27</v>
      </c>
      <c r="L22" s="16">
        <v>28</v>
      </c>
      <c r="M22" s="16">
        <v>27</v>
      </c>
      <c r="N22" s="16">
        <v>27</v>
      </c>
      <c r="O22" s="16">
        <v>27</v>
      </c>
      <c r="P22" s="16">
        <v>26</v>
      </c>
      <c r="Q22" s="16">
        <v>26</v>
      </c>
      <c r="R22" s="16">
        <v>26</v>
      </c>
      <c r="S22" s="16">
        <v>26</v>
      </c>
      <c r="T22" s="16">
        <v>26</v>
      </c>
      <c r="U22" s="16">
        <v>26</v>
      </c>
      <c r="V22" s="16">
        <v>26</v>
      </c>
      <c r="W22" s="16">
        <v>25</v>
      </c>
      <c r="X22" s="16">
        <v>117</v>
      </c>
      <c r="Y22" s="16">
        <v>107</v>
      </c>
      <c r="Z22" s="16">
        <v>90</v>
      </c>
      <c r="AA22" s="16">
        <v>84</v>
      </c>
      <c r="AB22" s="16">
        <v>77</v>
      </c>
      <c r="AC22" s="16">
        <v>63</v>
      </c>
      <c r="AD22" s="16">
        <v>53</v>
      </c>
      <c r="AE22" s="16">
        <v>48</v>
      </c>
      <c r="AF22" s="16">
        <v>40</v>
      </c>
      <c r="AG22" s="16">
        <v>34</v>
      </c>
      <c r="AH22" s="16">
        <v>24</v>
      </c>
      <c r="AI22" s="16">
        <v>18</v>
      </c>
      <c r="AJ22" s="16">
        <v>21</v>
      </c>
      <c r="AK22" s="16">
        <v>19</v>
      </c>
      <c r="AL22" s="16">
        <v>1</v>
      </c>
      <c r="AM22" s="16">
        <v>636</v>
      </c>
      <c r="AN22" s="16">
        <v>64</v>
      </c>
      <c r="AO22" s="16">
        <v>62</v>
      </c>
      <c r="AP22" s="16">
        <v>263</v>
      </c>
      <c r="AQ22" s="16">
        <v>24</v>
      </c>
    </row>
    <row r="23" spans="1:43" s="10" customFormat="1" ht="14.25" x14ac:dyDescent="0.2">
      <c r="A23" s="80" t="s">
        <v>74</v>
      </c>
      <c r="B23" s="81"/>
      <c r="C23" s="34">
        <f t="shared" ref="C23:AQ23" si="6">SUM(C24:C33)</f>
        <v>14455</v>
      </c>
      <c r="D23" s="34">
        <f t="shared" si="6"/>
        <v>211</v>
      </c>
      <c r="E23" s="34">
        <f t="shared" si="6"/>
        <v>238</v>
      </c>
      <c r="F23" s="34">
        <f t="shared" si="6"/>
        <v>258</v>
      </c>
      <c r="G23" s="34">
        <f t="shared" si="6"/>
        <v>273</v>
      </c>
      <c r="H23" s="34">
        <f t="shared" si="6"/>
        <v>286</v>
      </c>
      <c r="I23" s="34">
        <f t="shared" si="6"/>
        <v>295</v>
      </c>
      <c r="J23" s="34">
        <f t="shared" si="6"/>
        <v>301</v>
      </c>
      <c r="K23" s="34">
        <f t="shared" si="6"/>
        <v>303</v>
      </c>
      <c r="L23" s="34">
        <f t="shared" si="6"/>
        <v>305</v>
      </c>
      <c r="M23" s="34">
        <f t="shared" si="6"/>
        <v>304</v>
      </c>
      <c r="N23" s="34">
        <f t="shared" si="6"/>
        <v>302</v>
      </c>
      <c r="O23" s="34">
        <f t="shared" si="6"/>
        <v>297</v>
      </c>
      <c r="P23" s="34">
        <f t="shared" si="6"/>
        <v>295</v>
      </c>
      <c r="Q23" s="34">
        <f t="shared" si="6"/>
        <v>293</v>
      </c>
      <c r="R23" s="34">
        <f t="shared" si="6"/>
        <v>294</v>
      </c>
      <c r="S23" s="34">
        <f t="shared" si="6"/>
        <v>294</v>
      </c>
      <c r="T23" s="34">
        <f t="shared" si="6"/>
        <v>293</v>
      </c>
      <c r="U23" s="34">
        <f t="shared" si="6"/>
        <v>289</v>
      </c>
      <c r="V23" s="34">
        <f t="shared" si="6"/>
        <v>284</v>
      </c>
      <c r="W23" s="34">
        <f t="shared" si="6"/>
        <v>278</v>
      </c>
      <c r="X23" s="34">
        <f t="shared" si="6"/>
        <v>1296</v>
      </c>
      <c r="Y23" s="34">
        <f t="shared" si="6"/>
        <v>1184</v>
      </c>
      <c r="Z23" s="34">
        <f t="shared" si="6"/>
        <v>1001</v>
      </c>
      <c r="AA23" s="34">
        <f t="shared" si="6"/>
        <v>936</v>
      </c>
      <c r="AB23" s="34">
        <f t="shared" si="6"/>
        <v>858</v>
      </c>
      <c r="AC23" s="34">
        <f t="shared" si="6"/>
        <v>712</v>
      </c>
      <c r="AD23" s="34">
        <f t="shared" si="6"/>
        <v>601</v>
      </c>
      <c r="AE23" s="34">
        <f t="shared" si="6"/>
        <v>555</v>
      </c>
      <c r="AF23" s="34">
        <f t="shared" si="6"/>
        <v>470</v>
      </c>
      <c r="AG23" s="34">
        <f t="shared" si="6"/>
        <v>403</v>
      </c>
      <c r="AH23" s="34">
        <f t="shared" si="6"/>
        <v>282</v>
      </c>
      <c r="AI23" s="34">
        <f t="shared" si="6"/>
        <v>214</v>
      </c>
      <c r="AJ23" s="34">
        <f t="shared" si="6"/>
        <v>250</v>
      </c>
      <c r="AK23" s="34">
        <f t="shared" si="6"/>
        <v>217</v>
      </c>
      <c r="AL23" s="34">
        <f t="shared" si="6"/>
        <v>16</v>
      </c>
      <c r="AM23" s="34">
        <f t="shared" si="6"/>
        <v>7146</v>
      </c>
      <c r="AN23" s="34">
        <f t="shared" si="6"/>
        <v>718</v>
      </c>
      <c r="AO23" s="34">
        <f t="shared" si="6"/>
        <v>685</v>
      </c>
      <c r="AP23" s="34">
        <f t="shared" si="6"/>
        <v>2919</v>
      </c>
      <c r="AQ23" s="20">
        <f t="shared" si="6"/>
        <v>269</v>
      </c>
    </row>
    <row r="24" spans="1:43" s="7" customFormat="1" x14ac:dyDescent="0.25">
      <c r="A24" s="13" t="s">
        <v>75</v>
      </c>
      <c r="B24" s="14" t="s">
        <v>76</v>
      </c>
      <c r="C24" s="15">
        <f t="shared" ref="C24:C33" si="7">SUM(D24:AJ24)</f>
        <v>2092</v>
      </c>
      <c r="D24" s="16">
        <v>31</v>
      </c>
      <c r="E24" s="16">
        <v>34</v>
      </c>
      <c r="F24" s="16">
        <v>38</v>
      </c>
      <c r="G24" s="16">
        <v>40</v>
      </c>
      <c r="H24" s="16">
        <v>42</v>
      </c>
      <c r="I24" s="16">
        <v>43</v>
      </c>
      <c r="J24" s="16">
        <v>44</v>
      </c>
      <c r="K24" s="16">
        <v>44</v>
      </c>
      <c r="L24" s="16">
        <v>45</v>
      </c>
      <c r="M24" s="16">
        <v>44</v>
      </c>
      <c r="N24" s="16">
        <v>44</v>
      </c>
      <c r="O24" s="16">
        <v>43</v>
      </c>
      <c r="P24" s="16">
        <v>43</v>
      </c>
      <c r="Q24" s="16">
        <v>43</v>
      </c>
      <c r="R24" s="16">
        <v>43</v>
      </c>
      <c r="S24" s="16">
        <v>43</v>
      </c>
      <c r="T24" s="16">
        <v>43</v>
      </c>
      <c r="U24" s="16">
        <v>42</v>
      </c>
      <c r="V24" s="16">
        <v>42</v>
      </c>
      <c r="W24" s="16">
        <v>41</v>
      </c>
      <c r="X24" s="16">
        <v>190</v>
      </c>
      <c r="Y24" s="16">
        <v>174</v>
      </c>
      <c r="Z24" s="16">
        <v>146</v>
      </c>
      <c r="AA24" s="16">
        <v>137</v>
      </c>
      <c r="AB24" s="16">
        <v>125</v>
      </c>
      <c r="AC24" s="16">
        <v>103</v>
      </c>
      <c r="AD24" s="16">
        <v>86</v>
      </c>
      <c r="AE24" s="16">
        <v>78</v>
      </c>
      <c r="AF24" s="16">
        <v>65</v>
      </c>
      <c r="AG24" s="16">
        <v>55</v>
      </c>
      <c r="AH24" s="16">
        <v>38</v>
      </c>
      <c r="AI24" s="16">
        <v>29</v>
      </c>
      <c r="AJ24" s="16">
        <v>34</v>
      </c>
      <c r="AK24" s="16">
        <v>31</v>
      </c>
      <c r="AL24" s="16">
        <v>2</v>
      </c>
      <c r="AM24" s="16">
        <v>1032</v>
      </c>
      <c r="AN24" s="16">
        <v>105</v>
      </c>
      <c r="AO24" s="16">
        <v>101</v>
      </c>
      <c r="AP24" s="16">
        <v>427</v>
      </c>
      <c r="AQ24" s="16">
        <v>39</v>
      </c>
    </row>
    <row r="25" spans="1:43" s="7" customFormat="1" x14ac:dyDescent="0.25">
      <c r="A25" s="13" t="s">
        <v>77</v>
      </c>
      <c r="B25" s="14" t="s">
        <v>78</v>
      </c>
      <c r="C25" s="15">
        <f t="shared" si="7"/>
        <v>1929</v>
      </c>
      <c r="D25" s="16">
        <v>28</v>
      </c>
      <c r="E25" s="16">
        <v>32</v>
      </c>
      <c r="F25" s="16">
        <v>35</v>
      </c>
      <c r="G25" s="16">
        <v>37</v>
      </c>
      <c r="H25" s="16">
        <v>39</v>
      </c>
      <c r="I25" s="16">
        <v>40</v>
      </c>
      <c r="J25" s="16">
        <v>41</v>
      </c>
      <c r="K25" s="16">
        <v>41</v>
      </c>
      <c r="L25" s="16">
        <v>41</v>
      </c>
      <c r="M25" s="16">
        <v>41</v>
      </c>
      <c r="N25" s="16">
        <v>41</v>
      </c>
      <c r="O25" s="16">
        <v>40</v>
      </c>
      <c r="P25" s="16">
        <v>39</v>
      </c>
      <c r="Q25" s="16">
        <v>39</v>
      </c>
      <c r="R25" s="16">
        <v>39</v>
      </c>
      <c r="S25" s="16">
        <v>39</v>
      </c>
      <c r="T25" s="16">
        <v>39</v>
      </c>
      <c r="U25" s="16">
        <v>39</v>
      </c>
      <c r="V25" s="16">
        <v>38</v>
      </c>
      <c r="W25" s="16">
        <v>38</v>
      </c>
      <c r="X25" s="16">
        <v>176</v>
      </c>
      <c r="Y25" s="16">
        <v>160</v>
      </c>
      <c r="Z25" s="16">
        <v>135</v>
      </c>
      <c r="AA25" s="16">
        <v>126</v>
      </c>
      <c r="AB25" s="16">
        <v>116</v>
      </c>
      <c r="AC25" s="16">
        <v>95</v>
      </c>
      <c r="AD25" s="16">
        <v>79</v>
      </c>
      <c r="AE25" s="16">
        <v>72</v>
      </c>
      <c r="AF25" s="16">
        <v>60</v>
      </c>
      <c r="AG25" s="16">
        <v>51</v>
      </c>
      <c r="AH25" s="16">
        <v>35</v>
      </c>
      <c r="AI25" s="16">
        <v>27</v>
      </c>
      <c r="AJ25" s="16">
        <v>31</v>
      </c>
      <c r="AK25" s="16">
        <v>29</v>
      </c>
      <c r="AL25" s="16">
        <v>2</v>
      </c>
      <c r="AM25" s="16">
        <v>953</v>
      </c>
      <c r="AN25" s="16">
        <v>97</v>
      </c>
      <c r="AO25" s="16">
        <v>93</v>
      </c>
      <c r="AP25" s="16">
        <v>394</v>
      </c>
      <c r="AQ25" s="16">
        <v>36</v>
      </c>
    </row>
    <row r="26" spans="1:43" s="7" customFormat="1" x14ac:dyDescent="0.25">
      <c r="A26" s="13" t="s">
        <v>79</v>
      </c>
      <c r="B26" s="14" t="s">
        <v>80</v>
      </c>
      <c r="C26" s="15">
        <f t="shared" si="7"/>
        <v>2067</v>
      </c>
      <c r="D26" s="16">
        <v>30</v>
      </c>
      <c r="E26" s="16">
        <v>34</v>
      </c>
      <c r="F26" s="16">
        <v>37</v>
      </c>
      <c r="G26" s="16">
        <v>40</v>
      </c>
      <c r="H26" s="16">
        <v>41</v>
      </c>
      <c r="I26" s="16">
        <v>43</v>
      </c>
      <c r="J26" s="16">
        <v>44</v>
      </c>
      <c r="K26" s="16">
        <v>44</v>
      </c>
      <c r="L26" s="16">
        <v>44</v>
      </c>
      <c r="M26" s="16">
        <v>44</v>
      </c>
      <c r="N26" s="16">
        <v>44</v>
      </c>
      <c r="O26" s="16">
        <v>43</v>
      </c>
      <c r="P26" s="16">
        <v>42</v>
      </c>
      <c r="Q26" s="16">
        <v>42</v>
      </c>
      <c r="R26" s="16">
        <v>42</v>
      </c>
      <c r="S26" s="16">
        <v>42</v>
      </c>
      <c r="T26" s="16">
        <v>42</v>
      </c>
      <c r="U26" s="16">
        <v>42</v>
      </c>
      <c r="V26" s="16">
        <v>41</v>
      </c>
      <c r="W26" s="16">
        <v>40</v>
      </c>
      <c r="X26" s="16">
        <v>188</v>
      </c>
      <c r="Y26" s="16">
        <v>172</v>
      </c>
      <c r="Z26" s="16">
        <v>145</v>
      </c>
      <c r="AA26" s="16">
        <v>135</v>
      </c>
      <c r="AB26" s="16">
        <v>124</v>
      </c>
      <c r="AC26" s="16">
        <v>102</v>
      </c>
      <c r="AD26" s="16">
        <v>85</v>
      </c>
      <c r="AE26" s="16">
        <v>77</v>
      </c>
      <c r="AF26" s="16">
        <v>64</v>
      </c>
      <c r="AG26" s="16">
        <v>54</v>
      </c>
      <c r="AH26" s="16">
        <v>38</v>
      </c>
      <c r="AI26" s="16">
        <v>29</v>
      </c>
      <c r="AJ26" s="16">
        <v>33</v>
      </c>
      <c r="AK26" s="16">
        <v>31</v>
      </c>
      <c r="AL26" s="16">
        <v>2</v>
      </c>
      <c r="AM26" s="16">
        <v>1021</v>
      </c>
      <c r="AN26" s="16">
        <v>103</v>
      </c>
      <c r="AO26" s="16">
        <v>99</v>
      </c>
      <c r="AP26" s="16">
        <v>422</v>
      </c>
      <c r="AQ26" s="16">
        <v>38</v>
      </c>
    </row>
    <row r="27" spans="1:43" s="7" customFormat="1" x14ac:dyDescent="0.25">
      <c r="A27" s="13" t="s">
        <v>81</v>
      </c>
      <c r="B27" s="14" t="s">
        <v>82</v>
      </c>
      <c r="C27" s="15">
        <f t="shared" si="7"/>
        <v>2580</v>
      </c>
      <c r="D27" s="16">
        <v>38</v>
      </c>
      <c r="E27" s="16">
        <v>43</v>
      </c>
      <c r="F27" s="16">
        <v>46</v>
      </c>
      <c r="G27" s="16">
        <v>49</v>
      </c>
      <c r="H27" s="16">
        <v>52</v>
      </c>
      <c r="I27" s="16">
        <v>53</v>
      </c>
      <c r="J27" s="16">
        <v>54</v>
      </c>
      <c r="K27" s="16">
        <v>55</v>
      </c>
      <c r="L27" s="16">
        <v>55</v>
      </c>
      <c r="M27" s="16">
        <v>55</v>
      </c>
      <c r="N27" s="16">
        <v>54</v>
      </c>
      <c r="O27" s="16">
        <v>53</v>
      </c>
      <c r="P27" s="16">
        <v>53</v>
      </c>
      <c r="Q27" s="16">
        <v>53</v>
      </c>
      <c r="R27" s="16">
        <v>53</v>
      </c>
      <c r="S27" s="16">
        <v>53</v>
      </c>
      <c r="T27" s="16">
        <v>53</v>
      </c>
      <c r="U27" s="16">
        <v>52</v>
      </c>
      <c r="V27" s="16">
        <v>51</v>
      </c>
      <c r="W27" s="16">
        <v>50</v>
      </c>
      <c r="X27" s="16">
        <v>235</v>
      </c>
      <c r="Y27" s="16">
        <v>214</v>
      </c>
      <c r="Z27" s="16">
        <v>180</v>
      </c>
      <c r="AA27" s="16">
        <v>169</v>
      </c>
      <c r="AB27" s="16">
        <v>155</v>
      </c>
      <c r="AC27" s="16">
        <v>127</v>
      </c>
      <c r="AD27" s="16">
        <v>106</v>
      </c>
      <c r="AE27" s="16">
        <v>96</v>
      </c>
      <c r="AF27" s="16">
        <v>80</v>
      </c>
      <c r="AG27" s="16">
        <v>68</v>
      </c>
      <c r="AH27" s="16">
        <v>47</v>
      </c>
      <c r="AI27" s="16">
        <v>36</v>
      </c>
      <c r="AJ27" s="16">
        <v>42</v>
      </c>
      <c r="AK27" s="16">
        <v>39</v>
      </c>
      <c r="AL27" s="16">
        <v>3</v>
      </c>
      <c r="AM27" s="16">
        <v>1274</v>
      </c>
      <c r="AN27" s="16">
        <v>129</v>
      </c>
      <c r="AO27" s="16">
        <v>124</v>
      </c>
      <c r="AP27" s="16">
        <v>526</v>
      </c>
      <c r="AQ27" s="16">
        <v>48</v>
      </c>
    </row>
    <row r="28" spans="1:43" s="7" customFormat="1" x14ac:dyDescent="0.25">
      <c r="A28" s="13" t="s">
        <v>83</v>
      </c>
      <c r="B28" s="14" t="s">
        <v>84</v>
      </c>
      <c r="C28" s="15">
        <f t="shared" si="7"/>
        <v>851</v>
      </c>
      <c r="D28" s="16">
        <v>12</v>
      </c>
      <c r="E28" s="16">
        <v>14</v>
      </c>
      <c r="F28" s="16">
        <v>15</v>
      </c>
      <c r="G28" s="16">
        <v>16</v>
      </c>
      <c r="H28" s="16">
        <v>17</v>
      </c>
      <c r="I28" s="16">
        <v>18</v>
      </c>
      <c r="J28" s="16">
        <v>18</v>
      </c>
      <c r="K28" s="16">
        <v>18</v>
      </c>
      <c r="L28" s="16">
        <v>18</v>
      </c>
      <c r="M28" s="16">
        <v>18</v>
      </c>
      <c r="N28" s="16">
        <v>18</v>
      </c>
      <c r="O28" s="16">
        <v>18</v>
      </c>
      <c r="P28" s="16">
        <v>17</v>
      </c>
      <c r="Q28" s="16">
        <v>17</v>
      </c>
      <c r="R28" s="16">
        <v>17</v>
      </c>
      <c r="S28" s="16">
        <v>17</v>
      </c>
      <c r="T28" s="16">
        <v>17</v>
      </c>
      <c r="U28" s="16">
        <v>17</v>
      </c>
      <c r="V28" s="16">
        <v>17</v>
      </c>
      <c r="W28" s="16">
        <v>17</v>
      </c>
      <c r="X28" s="16">
        <v>78</v>
      </c>
      <c r="Y28" s="16">
        <v>71</v>
      </c>
      <c r="Z28" s="16">
        <v>60</v>
      </c>
      <c r="AA28" s="16">
        <v>56</v>
      </c>
      <c r="AB28" s="16">
        <v>51</v>
      </c>
      <c r="AC28" s="16">
        <v>42</v>
      </c>
      <c r="AD28" s="16">
        <v>35</v>
      </c>
      <c r="AE28" s="16">
        <v>32</v>
      </c>
      <c r="AF28" s="16">
        <v>26</v>
      </c>
      <c r="AG28" s="16">
        <v>22</v>
      </c>
      <c r="AH28" s="16">
        <v>16</v>
      </c>
      <c r="AI28" s="16">
        <v>12</v>
      </c>
      <c r="AJ28" s="16">
        <v>14</v>
      </c>
      <c r="AK28" s="16">
        <v>13</v>
      </c>
      <c r="AL28" s="16">
        <v>1</v>
      </c>
      <c r="AM28" s="16">
        <v>421</v>
      </c>
      <c r="AN28" s="16">
        <v>43</v>
      </c>
      <c r="AO28" s="16">
        <v>41</v>
      </c>
      <c r="AP28" s="16">
        <v>174</v>
      </c>
      <c r="AQ28" s="16">
        <v>16</v>
      </c>
    </row>
    <row r="29" spans="1:43" s="7" customFormat="1" x14ac:dyDescent="0.25">
      <c r="A29" s="13" t="s">
        <v>85</v>
      </c>
      <c r="B29" s="14" t="s">
        <v>86</v>
      </c>
      <c r="C29" s="15">
        <f t="shared" si="7"/>
        <v>1558</v>
      </c>
      <c r="D29" s="16">
        <v>23</v>
      </c>
      <c r="E29" s="16">
        <v>26</v>
      </c>
      <c r="F29" s="16">
        <v>28</v>
      </c>
      <c r="G29" s="16">
        <v>30</v>
      </c>
      <c r="H29" s="16">
        <v>31</v>
      </c>
      <c r="I29" s="16">
        <v>32</v>
      </c>
      <c r="J29" s="16">
        <v>33</v>
      </c>
      <c r="K29" s="16">
        <v>33</v>
      </c>
      <c r="L29" s="16">
        <v>33</v>
      </c>
      <c r="M29" s="16">
        <v>33</v>
      </c>
      <c r="N29" s="16">
        <v>33</v>
      </c>
      <c r="O29" s="16">
        <v>32</v>
      </c>
      <c r="P29" s="16">
        <v>32</v>
      </c>
      <c r="Q29" s="16">
        <v>32</v>
      </c>
      <c r="R29" s="16">
        <v>32</v>
      </c>
      <c r="S29" s="16">
        <v>32</v>
      </c>
      <c r="T29" s="16">
        <v>32</v>
      </c>
      <c r="U29" s="16">
        <v>32</v>
      </c>
      <c r="V29" s="16">
        <v>31</v>
      </c>
      <c r="W29" s="16">
        <v>30</v>
      </c>
      <c r="X29" s="16">
        <v>142</v>
      </c>
      <c r="Y29" s="16">
        <v>129</v>
      </c>
      <c r="Z29" s="16">
        <v>109</v>
      </c>
      <c r="AA29" s="16">
        <v>102</v>
      </c>
      <c r="AB29" s="16">
        <v>93</v>
      </c>
      <c r="AC29" s="16">
        <v>77</v>
      </c>
      <c r="AD29" s="16">
        <v>64</v>
      </c>
      <c r="AE29" s="16">
        <v>58</v>
      </c>
      <c r="AF29" s="16">
        <v>48</v>
      </c>
      <c r="AG29" s="16">
        <v>41</v>
      </c>
      <c r="AH29" s="16">
        <v>28</v>
      </c>
      <c r="AI29" s="16">
        <v>22</v>
      </c>
      <c r="AJ29" s="16">
        <v>25</v>
      </c>
      <c r="AK29" s="16">
        <v>23</v>
      </c>
      <c r="AL29" s="16">
        <v>2</v>
      </c>
      <c r="AM29" s="16">
        <v>769</v>
      </c>
      <c r="AN29" s="16">
        <v>78</v>
      </c>
      <c r="AO29" s="16">
        <v>75</v>
      </c>
      <c r="AP29" s="16">
        <v>318</v>
      </c>
      <c r="AQ29" s="16">
        <v>29</v>
      </c>
    </row>
    <row r="30" spans="1:43" s="7" customFormat="1" x14ac:dyDescent="0.25">
      <c r="A30" s="13" t="s">
        <v>87</v>
      </c>
      <c r="B30" s="14" t="s">
        <v>88</v>
      </c>
      <c r="C30" s="15">
        <f t="shared" si="7"/>
        <v>809</v>
      </c>
      <c r="D30" s="16">
        <v>12</v>
      </c>
      <c r="E30" s="16">
        <v>13</v>
      </c>
      <c r="F30" s="16">
        <v>15</v>
      </c>
      <c r="G30" s="16">
        <v>15</v>
      </c>
      <c r="H30" s="16">
        <v>16</v>
      </c>
      <c r="I30" s="16">
        <v>17</v>
      </c>
      <c r="J30" s="16">
        <v>17</v>
      </c>
      <c r="K30" s="16">
        <v>17</v>
      </c>
      <c r="L30" s="16">
        <v>17</v>
      </c>
      <c r="M30" s="16">
        <v>17</v>
      </c>
      <c r="N30" s="16">
        <v>17</v>
      </c>
      <c r="O30" s="16">
        <v>17</v>
      </c>
      <c r="P30" s="16">
        <v>17</v>
      </c>
      <c r="Q30" s="16">
        <v>16</v>
      </c>
      <c r="R30" s="16">
        <v>17</v>
      </c>
      <c r="S30" s="16">
        <v>17</v>
      </c>
      <c r="T30" s="16">
        <v>17</v>
      </c>
      <c r="U30" s="16">
        <v>16</v>
      </c>
      <c r="V30" s="16">
        <v>16</v>
      </c>
      <c r="W30" s="16">
        <v>16</v>
      </c>
      <c r="X30" s="16">
        <v>74</v>
      </c>
      <c r="Y30" s="16">
        <v>67</v>
      </c>
      <c r="Z30" s="16">
        <v>57</v>
      </c>
      <c r="AA30" s="16">
        <v>53</v>
      </c>
      <c r="AB30" s="16">
        <v>48</v>
      </c>
      <c r="AC30" s="16">
        <v>40</v>
      </c>
      <c r="AD30" s="16">
        <v>33</v>
      </c>
      <c r="AE30" s="16">
        <v>30</v>
      </c>
      <c r="AF30" s="16">
        <v>25</v>
      </c>
      <c r="AG30" s="16">
        <v>21</v>
      </c>
      <c r="AH30" s="16">
        <v>15</v>
      </c>
      <c r="AI30" s="16">
        <v>11</v>
      </c>
      <c r="AJ30" s="16">
        <v>13</v>
      </c>
      <c r="AK30" s="16">
        <v>12</v>
      </c>
      <c r="AL30" s="16">
        <v>1</v>
      </c>
      <c r="AM30" s="16">
        <v>399</v>
      </c>
      <c r="AN30" s="16">
        <v>40</v>
      </c>
      <c r="AO30" s="16">
        <v>39</v>
      </c>
      <c r="AP30" s="16">
        <v>165</v>
      </c>
      <c r="AQ30" s="16">
        <v>15</v>
      </c>
    </row>
    <row r="31" spans="1:43" s="7" customFormat="1" x14ac:dyDescent="0.25">
      <c r="A31" s="13" t="s">
        <v>89</v>
      </c>
      <c r="B31" s="14" t="s">
        <v>90</v>
      </c>
      <c r="C31" s="15">
        <f t="shared" si="7"/>
        <v>715</v>
      </c>
      <c r="D31" s="16">
        <v>10</v>
      </c>
      <c r="E31" s="16">
        <v>12</v>
      </c>
      <c r="F31" s="16">
        <v>13</v>
      </c>
      <c r="G31" s="16">
        <v>14</v>
      </c>
      <c r="H31" s="16">
        <v>14</v>
      </c>
      <c r="I31" s="16">
        <v>15</v>
      </c>
      <c r="J31" s="16">
        <v>15</v>
      </c>
      <c r="K31" s="16">
        <v>15</v>
      </c>
      <c r="L31" s="16">
        <v>15</v>
      </c>
      <c r="M31" s="16">
        <v>15</v>
      </c>
      <c r="N31" s="16">
        <v>15</v>
      </c>
      <c r="O31" s="16">
        <v>15</v>
      </c>
      <c r="P31" s="16">
        <v>15</v>
      </c>
      <c r="Q31" s="16">
        <v>15</v>
      </c>
      <c r="R31" s="16">
        <v>15</v>
      </c>
      <c r="S31" s="16">
        <v>15</v>
      </c>
      <c r="T31" s="16">
        <v>15</v>
      </c>
      <c r="U31" s="16">
        <v>14</v>
      </c>
      <c r="V31" s="16">
        <v>14</v>
      </c>
      <c r="W31" s="16">
        <v>14</v>
      </c>
      <c r="X31" s="16">
        <v>65</v>
      </c>
      <c r="Y31" s="16">
        <v>59</v>
      </c>
      <c r="Z31" s="16">
        <v>50</v>
      </c>
      <c r="AA31" s="16">
        <v>47</v>
      </c>
      <c r="AB31" s="16">
        <v>43</v>
      </c>
      <c r="AC31" s="16">
        <v>35</v>
      </c>
      <c r="AD31" s="16">
        <v>29</v>
      </c>
      <c r="AE31" s="16">
        <v>27</v>
      </c>
      <c r="AF31" s="16">
        <v>22</v>
      </c>
      <c r="AG31" s="16">
        <v>19</v>
      </c>
      <c r="AH31" s="16">
        <v>13</v>
      </c>
      <c r="AI31" s="16">
        <v>10</v>
      </c>
      <c r="AJ31" s="16">
        <v>11</v>
      </c>
      <c r="AK31" s="16">
        <v>11</v>
      </c>
      <c r="AL31" s="16">
        <v>1</v>
      </c>
      <c r="AM31" s="16">
        <v>352</v>
      </c>
      <c r="AN31" s="16">
        <v>36</v>
      </c>
      <c r="AO31" s="16">
        <v>34</v>
      </c>
      <c r="AP31" s="16">
        <v>146</v>
      </c>
      <c r="AQ31" s="16">
        <v>13</v>
      </c>
    </row>
    <row r="32" spans="1:43" s="7" customFormat="1" x14ac:dyDescent="0.25">
      <c r="A32" s="13" t="s">
        <v>91</v>
      </c>
      <c r="B32" s="14" t="s">
        <v>92</v>
      </c>
      <c r="C32" s="15">
        <f t="shared" si="7"/>
        <v>832</v>
      </c>
      <c r="D32" s="16">
        <v>12</v>
      </c>
      <c r="E32" s="16">
        <v>14</v>
      </c>
      <c r="F32" s="16">
        <v>15</v>
      </c>
      <c r="G32" s="16">
        <v>16</v>
      </c>
      <c r="H32" s="16">
        <v>17</v>
      </c>
      <c r="I32" s="16">
        <v>17</v>
      </c>
      <c r="J32" s="16">
        <v>17</v>
      </c>
      <c r="K32" s="16">
        <v>18</v>
      </c>
      <c r="L32" s="16">
        <v>18</v>
      </c>
      <c r="M32" s="16">
        <v>18</v>
      </c>
      <c r="N32" s="16">
        <v>17</v>
      </c>
      <c r="O32" s="16">
        <v>17</v>
      </c>
      <c r="P32" s="16">
        <v>17</v>
      </c>
      <c r="Q32" s="16">
        <v>17</v>
      </c>
      <c r="R32" s="16">
        <v>17</v>
      </c>
      <c r="S32" s="16">
        <v>17</v>
      </c>
      <c r="T32" s="16">
        <v>17</v>
      </c>
      <c r="U32" s="16">
        <v>17</v>
      </c>
      <c r="V32" s="16">
        <v>17</v>
      </c>
      <c r="W32" s="16">
        <v>16</v>
      </c>
      <c r="X32" s="16">
        <v>76</v>
      </c>
      <c r="Y32" s="16">
        <v>69</v>
      </c>
      <c r="Z32" s="16">
        <v>58</v>
      </c>
      <c r="AA32" s="16">
        <v>54</v>
      </c>
      <c r="AB32" s="16">
        <v>50</v>
      </c>
      <c r="AC32" s="16">
        <v>41</v>
      </c>
      <c r="AD32" s="16">
        <v>34</v>
      </c>
      <c r="AE32" s="16">
        <v>31</v>
      </c>
      <c r="AF32" s="16">
        <v>26</v>
      </c>
      <c r="AG32" s="16">
        <v>22</v>
      </c>
      <c r="AH32" s="16">
        <v>15</v>
      </c>
      <c r="AI32" s="16">
        <v>12</v>
      </c>
      <c r="AJ32" s="16">
        <v>13</v>
      </c>
      <c r="AK32" s="16">
        <v>12</v>
      </c>
      <c r="AL32" s="16">
        <v>1</v>
      </c>
      <c r="AM32" s="16">
        <v>410</v>
      </c>
      <c r="AN32" s="16">
        <v>42</v>
      </c>
      <c r="AO32" s="16">
        <v>40</v>
      </c>
      <c r="AP32" s="16">
        <v>169</v>
      </c>
      <c r="AQ32" s="16">
        <v>15</v>
      </c>
    </row>
    <row r="33" spans="1:43" s="7" customFormat="1" x14ac:dyDescent="0.25">
      <c r="A33" s="13" t="s">
        <v>143</v>
      </c>
      <c r="B33" s="14" t="s">
        <v>144</v>
      </c>
      <c r="C33" s="15">
        <f t="shared" si="7"/>
        <v>1022</v>
      </c>
      <c r="D33" s="16">
        <v>15</v>
      </c>
      <c r="E33" s="16">
        <v>16</v>
      </c>
      <c r="F33" s="16">
        <v>16</v>
      </c>
      <c r="G33" s="16">
        <v>16</v>
      </c>
      <c r="H33" s="16">
        <v>17</v>
      </c>
      <c r="I33" s="16">
        <v>17</v>
      </c>
      <c r="J33" s="16">
        <v>18</v>
      </c>
      <c r="K33" s="16">
        <v>18</v>
      </c>
      <c r="L33" s="16">
        <v>19</v>
      </c>
      <c r="M33" s="16">
        <v>19</v>
      </c>
      <c r="N33" s="16">
        <v>19</v>
      </c>
      <c r="O33" s="16">
        <v>19</v>
      </c>
      <c r="P33" s="16">
        <v>20</v>
      </c>
      <c r="Q33" s="16">
        <v>19</v>
      </c>
      <c r="R33" s="16">
        <v>19</v>
      </c>
      <c r="S33" s="16">
        <v>19</v>
      </c>
      <c r="T33" s="16">
        <v>18</v>
      </c>
      <c r="U33" s="16">
        <v>18</v>
      </c>
      <c r="V33" s="16">
        <v>17</v>
      </c>
      <c r="W33" s="16">
        <v>16</v>
      </c>
      <c r="X33" s="16">
        <v>72</v>
      </c>
      <c r="Y33" s="16">
        <v>69</v>
      </c>
      <c r="Z33" s="16">
        <v>61</v>
      </c>
      <c r="AA33" s="16">
        <v>57</v>
      </c>
      <c r="AB33" s="16">
        <v>53</v>
      </c>
      <c r="AC33" s="16">
        <v>50</v>
      </c>
      <c r="AD33" s="16">
        <v>50</v>
      </c>
      <c r="AE33" s="16">
        <v>54</v>
      </c>
      <c r="AF33" s="16">
        <v>54</v>
      </c>
      <c r="AG33" s="16">
        <v>50</v>
      </c>
      <c r="AH33" s="16">
        <v>37</v>
      </c>
      <c r="AI33" s="16">
        <v>26</v>
      </c>
      <c r="AJ33" s="16">
        <v>34</v>
      </c>
      <c r="AK33" s="16">
        <v>16</v>
      </c>
      <c r="AL33" s="16">
        <v>1</v>
      </c>
      <c r="AM33" s="16">
        <v>515</v>
      </c>
      <c r="AN33" s="16">
        <v>45</v>
      </c>
      <c r="AO33" s="16">
        <v>39</v>
      </c>
      <c r="AP33" s="16">
        <v>178</v>
      </c>
      <c r="AQ33" s="16">
        <v>20</v>
      </c>
    </row>
    <row r="34" spans="1:43" s="10" customFormat="1" ht="14.25" x14ac:dyDescent="0.2">
      <c r="A34" s="78" t="s">
        <v>93</v>
      </c>
      <c r="B34" s="79"/>
      <c r="C34" s="21">
        <f t="shared" ref="C34:AQ34" si="8">SUM(C35:C42)</f>
        <v>12850</v>
      </c>
      <c r="D34" s="21">
        <f t="shared" si="8"/>
        <v>190</v>
      </c>
      <c r="E34" s="21">
        <f t="shared" si="8"/>
        <v>195</v>
      </c>
      <c r="F34" s="21">
        <f t="shared" si="8"/>
        <v>200</v>
      </c>
      <c r="G34" s="21">
        <f t="shared" si="8"/>
        <v>206</v>
      </c>
      <c r="H34" s="21">
        <f t="shared" si="8"/>
        <v>210</v>
      </c>
      <c r="I34" s="21">
        <f t="shared" si="8"/>
        <v>217</v>
      </c>
      <c r="J34" s="21">
        <f t="shared" si="8"/>
        <v>223</v>
      </c>
      <c r="K34" s="21">
        <f t="shared" si="8"/>
        <v>228</v>
      </c>
      <c r="L34" s="21">
        <f t="shared" si="8"/>
        <v>233</v>
      </c>
      <c r="M34" s="21">
        <f t="shared" si="8"/>
        <v>238</v>
      </c>
      <c r="N34" s="21">
        <f t="shared" si="8"/>
        <v>241</v>
      </c>
      <c r="O34" s="21">
        <f t="shared" si="8"/>
        <v>244</v>
      </c>
      <c r="P34" s="21">
        <f t="shared" si="8"/>
        <v>245</v>
      </c>
      <c r="Q34" s="21">
        <f t="shared" si="8"/>
        <v>243</v>
      </c>
      <c r="R34" s="21">
        <f t="shared" si="8"/>
        <v>238</v>
      </c>
      <c r="S34" s="21">
        <f t="shared" si="8"/>
        <v>234</v>
      </c>
      <c r="T34" s="21">
        <f t="shared" si="8"/>
        <v>230</v>
      </c>
      <c r="U34" s="21">
        <f t="shared" si="8"/>
        <v>223</v>
      </c>
      <c r="V34" s="21">
        <f t="shared" si="8"/>
        <v>215</v>
      </c>
      <c r="W34" s="21">
        <f t="shared" si="8"/>
        <v>205</v>
      </c>
      <c r="X34" s="21">
        <f t="shared" si="8"/>
        <v>904</v>
      </c>
      <c r="Y34" s="21">
        <f t="shared" si="8"/>
        <v>862</v>
      </c>
      <c r="Z34" s="21">
        <f t="shared" si="8"/>
        <v>764</v>
      </c>
      <c r="AA34" s="21">
        <f t="shared" si="8"/>
        <v>715</v>
      </c>
      <c r="AB34" s="21">
        <f t="shared" si="8"/>
        <v>662</v>
      </c>
      <c r="AC34" s="21">
        <f t="shared" si="8"/>
        <v>633</v>
      </c>
      <c r="AD34" s="21">
        <f t="shared" si="8"/>
        <v>630</v>
      </c>
      <c r="AE34" s="21">
        <f t="shared" si="8"/>
        <v>678</v>
      </c>
      <c r="AF34" s="21">
        <f t="shared" si="8"/>
        <v>684</v>
      </c>
      <c r="AG34" s="21">
        <f t="shared" si="8"/>
        <v>634</v>
      </c>
      <c r="AH34" s="21">
        <f t="shared" si="8"/>
        <v>466</v>
      </c>
      <c r="AI34" s="21">
        <f t="shared" si="8"/>
        <v>327</v>
      </c>
      <c r="AJ34" s="21">
        <f t="shared" si="8"/>
        <v>433</v>
      </c>
      <c r="AK34" s="21">
        <f t="shared" si="8"/>
        <v>197</v>
      </c>
      <c r="AL34" s="21">
        <f t="shared" si="8"/>
        <v>15</v>
      </c>
      <c r="AM34" s="21">
        <f t="shared" si="8"/>
        <v>6471</v>
      </c>
      <c r="AN34" s="21">
        <f t="shared" si="8"/>
        <v>569</v>
      </c>
      <c r="AO34" s="21">
        <f t="shared" si="8"/>
        <v>496</v>
      </c>
      <c r="AP34" s="21">
        <f t="shared" si="8"/>
        <v>2242</v>
      </c>
      <c r="AQ34" s="22">
        <f t="shared" si="8"/>
        <v>245</v>
      </c>
    </row>
    <row r="35" spans="1:43" s="7" customFormat="1" x14ac:dyDescent="0.25">
      <c r="A35" s="13" t="s">
        <v>94</v>
      </c>
      <c r="B35" s="14" t="s">
        <v>95</v>
      </c>
      <c r="C35" s="15">
        <f t="shared" ref="C35:C42" si="9">SUM(D35:AJ35)</f>
        <v>3147</v>
      </c>
      <c r="D35" s="16">
        <v>46</v>
      </c>
      <c r="E35" s="16">
        <v>49</v>
      </c>
      <c r="F35" s="16">
        <v>48</v>
      </c>
      <c r="G35" s="16">
        <v>52</v>
      </c>
      <c r="H35" s="16">
        <v>51</v>
      </c>
      <c r="I35" s="16">
        <v>52</v>
      </c>
      <c r="J35" s="16">
        <v>55</v>
      </c>
      <c r="K35" s="16">
        <v>55</v>
      </c>
      <c r="L35" s="16">
        <v>57</v>
      </c>
      <c r="M35" s="16">
        <v>58</v>
      </c>
      <c r="N35" s="16">
        <v>59</v>
      </c>
      <c r="O35" s="16">
        <v>60</v>
      </c>
      <c r="P35" s="16">
        <v>61</v>
      </c>
      <c r="Q35" s="16">
        <v>60</v>
      </c>
      <c r="R35" s="16">
        <v>58</v>
      </c>
      <c r="S35" s="16">
        <v>57</v>
      </c>
      <c r="T35" s="16">
        <v>57</v>
      </c>
      <c r="U35" s="16">
        <v>55</v>
      </c>
      <c r="V35" s="16">
        <v>53</v>
      </c>
      <c r="W35" s="16">
        <v>51</v>
      </c>
      <c r="X35" s="16">
        <v>222</v>
      </c>
      <c r="Y35" s="16">
        <v>212</v>
      </c>
      <c r="Z35" s="16">
        <v>187</v>
      </c>
      <c r="AA35" s="16">
        <v>175</v>
      </c>
      <c r="AB35" s="16">
        <v>161</v>
      </c>
      <c r="AC35" s="16">
        <v>156</v>
      </c>
      <c r="AD35" s="16">
        <v>154</v>
      </c>
      <c r="AE35" s="16">
        <v>166</v>
      </c>
      <c r="AF35" s="16">
        <v>166</v>
      </c>
      <c r="AG35" s="16">
        <v>156</v>
      </c>
      <c r="AH35" s="16">
        <v>114</v>
      </c>
      <c r="AI35" s="16">
        <v>79</v>
      </c>
      <c r="AJ35" s="16">
        <v>105</v>
      </c>
      <c r="AK35" s="16">
        <v>48</v>
      </c>
      <c r="AL35" s="16">
        <v>4</v>
      </c>
      <c r="AM35" s="16">
        <v>1582</v>
      </c>
      <c r="AN35" s="16">
        <v>139</v>
      </c>
      <c r="AO35" s="16">
        <v>122</v>
      </c>
      <c r="AP35" s="16">
        <v>547</v>
      </c>
      <c r="AQ35" s="16">
        <v>61</v>
      </c>
    </row>
    <row r="36" spans="1:43" s="7" customFormat="1" x14ac:dyDescent="0.25">
      <c r="A36" s="13" t="s">
        <v>96</v>
      </c>
      <c r="B36" s="14" t="s">
        <v>97</v>
      </c>
      <c r="C36" s="15">
        <f t="shared" si="9"/>
        <v>2698</v>
      </c>
      <c r="D36" s="16">
        <v>40</v>
      </c>
      <c r="E36" s="16">
        <v>41</v>
      </c>
      <c r="F36" s="16">
        <v>42</v>
      </c>
      <c r="G36" s="16">
        <v>43</v>
      </c>
      <c r="H36" s="16">
        <v>44</v>
      </c>
      <c r="I36" s="16">
        <v>46</v>
      </c>
      <c r="J36" s="16">
        <v>47</v>
      </c>
      <c r="K36" s="16">
        <v>48</v>
      </c>
      <c r="L36" s="16">
        <v>49</v>
      </c>
      <c r="M36" s="16">
        <v>50</v>
      </c>
      <c r="N36" s="16">
        <v>51</v>
      </c>
      <c r="O36" s="16">
        <v>51</v>
      </c>
      <c r="P36" s="16">
        <v>51</v>
      </c>
      <c r="Q36" s="16">
        <v>51</v>
      </c>
      <c r="R36" s="16">
        <v>50</v>
      </c>
      <c r="S36" s="16">
        <v>49</v>
      </c>
      <c r="T36" s="16">
        <v>48</v>
      </c>
      <c r="U36" s="16">
        <v>47</v>
      </c>
      <c r="V36" s="16">
        <v>45</v>
      </c>
      <c r="W36" s="16">
        <v>43</v>
      </c>
      <c r="X36" s="16">
        <v>190</v>
      </c>
      <c r="Y36" s="16">
        <v>181</v>
      </c>
      <c r="Z36" s="16">
        <v>160</v>
      </c>
      <c r="AA36" s="16">
        <v>150</v>
      </c>
      <c r="AB36" s="16">
        <v>139</v>
      </c>
      <c r="AC36" s="16">
        <v>133</v>
      </c>
      <c r="AD36" s="16">
        <v>132</v>
      </c>
      <c r="AE36" s="16">
        <v>142</v>
      </c>
      <c r="AF36" s="16">
        <v>144</v>
      </c>
      <c r="AG36" s="16">
        <v>133</v>
      </c>
      <c r="AH36" s="16">
        <v>98</v>
      </c>
      <c r="AI36" s="16">
        <v>69</v>
      </c>
      <c r="AJ36" s="16">
        <v>91</v>
      </c>
      <c r="AK36" s="16">
        <v>41</v>
      </c>
      <c r="AL36" s="16">
        <v>3</v>
      </c>
      <c r="AM36" s="16">
        <v>1359</v>
      </c>
      <c r="AN36" s="16">
        <v>119</v>
      </c>
      <c r="AO36" s="16">
        <v>104</v>
      </c>
      <c r="AP36" s="16">
        <v>471</v>
      </c>
      <c r="AQ36" s="16">
        <v>51</v>
      </c>
    </row>
    <row r="37" spans="1:43" s="7" customFormat="1" x14ac:dyDescent="0.25">
      <c r="A37" s="13" t="s">
        <v>98</v>
      </c>
      <c r="B37" s="14" t="s">
        <v>99</v>
      </c>
      <c r="C37" s="15">
        <f t="shared" si="9"/>
        <v>1327</v>
      </c>
      <c r="D37" s="16">
        <v>20</v>
      </c>
      <c r="E37" s="16">
        <v>20</v>
      </c>
      <c r="F37" s="16">
        <v>21</v>
      </c>
      <c r="G37" s="16">
        <v>21</v>
      </c>
      <c r="H37" s="16">
        <v>22</v>
      </c>
      <c r="I37" s="16">
        <v>22</v>
      </c>
      <c r="J37" s="16">
        <v>23</v>
      </c>
      <c r="K37" s="16">
        <v>24</v>
      </c>
      <c r="L37" s="16">
        <v>24</v>
      </c>
      <c r="M37" s="16">
        <v>25</v>
      </c>
      <c r="N37" s="16">
        <v>25</v>
      </c>
      <c r="O37" s="16">
        <v>25</v>
      </c>
      <c r="P37" s="16">
        <v>25</v>
      </c>
      <c r="Q37" s="16">
        <v>25</v>
      </c>
      <c r="R37" s="16">
        <v>25</v>
      </c>
      <c r="S37" s="16">
        <v>24</v>
      </c>
      <c r="T37" s="16">
        <v>24</v>
      </c>
      <c r="U37" s="16">
        <v>23</v>
      </c>
      <c r="V37" s="16">
        <v>22</v>
      </c>
      <c r="W37" s="16">
        <v>21</v>
      </c>
      <c r="X37" s="16">
        <v>93</v>
      </c>
      <c r="Y37" s="16">
        <v>89</v>
      </c>
      <c r="Z37" s="16">
        <v>79</v>
      </c>
      <c r="AA37" s="16">
        <v>74</v>
      </c>
      <c r="AB37" s="16">
        <v>68</v>
      </c>
      <c r="AC37" s="16">
        <v>65</v>
      </c>
      <c r="AD37" s="16">
        <v>65</v>
      </c>
      <c r="AE37" s="16">
        <v>70</v>
      </c>
      <c r="AF37" s="16">
        <v>71</v>
      </c>
      <c r="AG37" s="16">
        <v>65</v>
      </c>
      <c r="AH37" s="16">
        <v>48</v>
      </c>
      <c r="AI37" s="16">
        <v>34</v>
      </c>
      <c r="AJ37" s="16">
        <v>45</v>
      </c>
      <c r="AK37" s="16">
        <v>20</v>
      </c>
      <c r="AL37" s="16">
        <v>2</v>
      </c>
      <c r="AM37" s="16">
        <v>668</v>
      </c>
      <c r="AN37" s="16">
        <v>59</v>
      </c>
      <c r="AO37" s="16">
        <v>51</v>
      </c>
      <c r="AP37" s="16">
        <v>232</v>
      </c>
      <c r="AQ37" s="16">
        <v>25</v>
      </c>
    </row>
    <row r="38" spans="1:43" s="7" customFormat="1" x14ac:dyDescent="0.25">
      <c r="A38" s="13" t="s">
        <v>100</v>
      </c>
      <c r="B38" s="14" t="s">
        <v>101</v>
      </c>
      <c r="C38" s="15">
        <f t="shared" si="9"/>
        <v>1214</v>
      </c>
      <c r="D38" s="16">
        <v>18</v>
      </c>
      <c r="E38" s="16">
        <v>18</v>
      </c>
      <c r="F38" s="16">
        <v>19</v>
      </c>
      <c r="G38" s="16">
        <v>19</v>
      </c>
      <c r="H38" s="16">
        <v>20</v>
      </c>
      <c r="I38" s="16">
        <v>21</v>
      </c>
      <c r="J38" s="16">
        <v>21</v>
      </c>
      <c r="K38" s="16">
        <v>22</v>
      </c>
      <c r="L38" s="16">
        <v>22</v>
      </c>
      <c r="M38" s="16">
        <v>22</v>
      </c>
      <c r="N38" s="16">
        <v>23</v>
      </c>
      <c r="O38" s="16">
        <v>23</v>
      </c>
      <c r="P38" s="16">
        <v>23</v>
      </c>
      <c r="Q38" s="16">
        <v>23</v>
      </c>
      <c r="R38" s="16">
        <v>22</v>
      </c>
      <c r="S38" s="16">
        <v>22</v>
      </c>
      <c r="T38" s="16">
        <v>22</v>
      </c>
      <c r="U38" s="16">
        <v>21</v>
      </c>
      <c r="V38" s="16">
        <v>20</v>
      </c>
      <c r="W38" s="16">
        <v>19</v>
      </c>
      <c r="X38" s="16">
        <v>85</v>
      </c>
      <c r="Y38" s="16">
        <v>81</v>
      </c>
      <c r="Z38" s="16">
        <v>72</v>
      </c>
      <c r="AA38" s="16">
        <v>68</v>
      </c>
      <c r="AB38" s="16">
        <v>63</v>
      </c>
      <c r="AC38" s="16">
        <v>60</v>
      </c>
      <c r="AD38" s="16">
        <v>60</v>
      </c>
      <c r="AE38" s="16">
        <v>64</v>
      </c>
      <c r="AF38" s="16">
        <v>65</v>
      </c>
      <c r="AG38" s="16">
        <v>60</v>
      </c>
      <c r="AH38" s="16">
        <v>44</v>
      </c>
      <c r="AI38" s="16">
        <v>31</v>
      </c>
      <c r="AJ38" s="16">
        <v>41</v>
      </c>
      <c r="AK38" s="16">
        <v>19</v>
      </c>
      <c r="AL38" s="16">
        <v>1</v>
      </c>
      <c r="AM38" s="16">
        <v>611</v>
      </c>
      <c r="AN38" s="16">
        <v>54</v>
      </c>
      <c r="AO38" s="16">
        <v>47</v>
      </c>
      <c r="AP38" s="16">
        <v>212</v>
      </c>
      <c r="AQ38" s="16">
        <v>23</v>
      </c>
    </row>
    <row r="39" spans="1:43" s="7" customFormat="1" x14ac:dyDescent="0.25">
      <c r="A39" s="13" t="s">
        <v>102</v>
      </c>
      <c r="B39" s="14" t="s">
        <v>103</v>
      </c>
      <c r="C39" s="15">
        <f t="shared" si="9"/>
        <v>751</v>
      </c>
      <c r="D39" s="16">
        <v>11</v>
      </c>
      <c r="E39" s="16">
        <v>11</v>
      </c>
      <c r="F39" s="16">
        <v>12</v>
      </c>
      <c r="G39" s="16">
        <v>12</v>
      </c>
      <c r="H39" s="16">
        <v>12</v>
      </c>
      <c r="I39" s="16">
        <v>13</v>
      </c>
      <c r="J39" s="16">
        <v>13</v>
      </c>
      <c r="K39" s="16">
        <v>13</v>
      </c>
      <c r="L39" s="16">
        <v>14</v>
      </c>
      <c r="M39" s="16">
        <v>14</v>
      </c>
      <c r="N39" s="16">
        <v>14</v>
      </c>
      <c r="O39" s="16">
        <v>14</v>
      </c>
      <c r="P39" s="16">
        <v>14</v>
      </c>
      <c r="Q39" s="16">
        <v>14</v>
      </c>
      <c r="R39" s="16">
        <v>14</v>
      </c>
      <c r="S39" s="16">
        <v>14</v>
      </c>
      <c r="T39" s="16">
        <v>13</v>
      </c>
      <c r="U39" s="16">
        <v>13</v>
      </c>
      <c r="V39" s="16">
        <v>13</v>
      </c>
      <c r="W39" s="16">
        <v>12</v>
      </c>
      <c r="X39" s="16">
        <v>53</v>
      </c>
      <c r="Y39" s="16">
        <v>50</v>
      </c>
      <c r="Z39" s="16">
        <v>45</v>
      </c>
      <c r="AA39" s="16">
        <v>42</v>
      </c>
      <c r="AB39" s="16">
        <v>39</v>
      </c>
      <c r="AC39" s="16">
        <v>37</v>
      </c>
      <c r="AD39" s="16">
        <v>37</v>
      </c>
      <c r="AE39" s="16">
        <v>40</v>
      </c>
      <c r="AF39" s="16">
        <v>40</v>
      </c>
      <c r="AG39" s="16">
        <v>37</v>
      </c>
      <c r="AH39" s="16">
        <v>27</v>
      </c>
      <c r="AI39" s="16">
        <v>19</v>
      </c>
      <c r="AJ39" s="16">
        <v>25</v>
      </c>
      <c r="AK39" s="16">
        <v>12</v>
      </c>
      <c r="AL39" s="16">
        <v>1</v>
      </c>
      <c r="AM39" s="16">
        <v>378</v>
      </c>
      <c r="AN39" s="16">
        <v>33</v>
      </c>
      <c r="AO39" s="16">
        <v>29</v>
      </c>
      <c r="AP39" s="16">
        <v>131</v>
      </c>
      <c r="AQ39" s="16">
        <v>14</v>
      </c>
    </row>
    <row r="40" spans="1:43" s="7" customFormat="1" x14ac:dyDescent="0.25">
      <c r="A40" s="13" t="s">
        <v>104</v>
      </c>
      <c r="B40" s="14" t="s">
        <v>105</v>
      </c>
      <c r="C40" s="15">
        <f t="shared" si="9"/>
        <v>1120</v>
      </c>
      <c r="D40" s="16">
        <v>17</v>
      </c>
      <c r="E40" s="16">
        <v>17</v>
      </c>
      <c r="F40" s="16">
        <v>17</v>
      </c>
      <c r="G40" s="16">
        <v>18</v>
      </c>
      <c r="H40" s="16">
        <v>18</v>
      </c>
      <c r="I40" s="16">
        <v>19</v>
      </c>
      <c r="J40" s="16">
        <v>19</v>
      </c>
      <c r="K40" s="16">
        <v>20</v>
      </c>
      <c r="L40" s="16">
        <v>20</v>
      </c>
      <c r="M40" s="16">
        <v>21</v>
      </c>
      <c r="N40" s="16">
        <v>21</v>
      </c>
      <c r="O40" s="16">
        <v>21</v>
      </c>
      <c r="P40" s="16">
        <v>21</v>
      </c>
      <c r="Q40" s="16">
        <v>21</v>
      </c>
      <c r="R40" s="16">
        <v>21</v>
      </c>
      <c r="S40" s="16">
        <v>20</v>
      </c>
      <c r="T40" s="16">
        <v>20</v>
      </c>
      <c r="U40" s="16">
        <v>19</v>
      </c>
      <c r="V40" s="16">
        <v>19</v>
      </c>
      <c r="W40" s="16">
        <v>18</v>
      </c>
      <c r="X40" s="16">
        <v>79</v>
      </c>
      <c r="Y40" s="16">
        <v>75</v>
      </c>
      <c r="Z40" s="16">
        <v>67</v>
      </c>
      <c r="AA40" s="16">
        <v>62</v>
      </c>
      <c r="AB40" s="16">
        <v>58</v>
      </c>
      <c r="AC40" s="16">
        <v>55</v>
      </c>
      <c r="AD40" s="16">
        <v>55</v>
      </c>
      <c r="AE40" s="16">
        <v>59</v>
      </c>
      <c r="AF40" s="16">
        <v>60</v>
      </c>
      <c r="AG40" s="16">
        <v>55</v>
      </c>
      <c r="AH40" s="16">
        <v>41</v>
      </c>
      <c r="AI40" s="16">
        <v>29</v>
      </c>
      <c r="AJ40" s="16">
        <v>38</v>
      </c>
      <c r="AK40" s="16">
        <v>17</v>
      </c>
      <c r="AL40" s="16">
        <v>1</v>
      </c>
      <c r="AM40" s="16">
        <v>566</v>
      </c>
      <c r="AN40" s="16">
        <v>50</v>
      </c>
      <c r="AO40" s="16">
        <v>43</v>
      </c>
      <c r="AP40" s="16">
        <v>196</v>
      </c>
      <c r="AQ40" s="16">
        <v>21</v>
      </c>
    </row>
    <row r="41" spans="1:43" s="7" customFormat="1" x14ac:dyDescent="0.25">
      <c r="A41" s="13" t="s">
        <v>106</v>
      </c>
      <c r="B41" s="14" t="s">
        <v>107</v>
      </c>
      <c r="C41" s="15">
        <f t="shared" si="9"/>
        <v>1082</v>
      </c>
      <c r="D41" s="16">
        <v>16</v>
      </c>
      <c r="E41" s="16">
        <v>16</v>
      </c>
      <c r="F41" s="16">
        <v>17</v>
      </c>
      <c r="G41" s="16">
        <v>17</v>
      </c>
      <c r="H41" s="16">
        <v>18</v>
      </c>
      <c r="I41" s="16">
        <v>18</v>
      </c>
      <c r="J41" s="16">
        <v>19</v>
      </c>
      <c r="K41" s="16">
        <v>19</v>
      </c>
      <c r="L41" s="16">
        <v>20</v>
      </c>
      <c r="M41" s="16">
        <v>20</v>
      </c>
      <c r="N41" s="16">
        <v>20</v>
      </c>
      <c r="O41" s="16">
        <v>21</v>
      </c>
      <c r="P41" s="16">
        <v>21</v>
      </c>
      <c r="Q41" s="16">
        <v>20</v>
      </c>
      <c r="R41" s="16">
        <v>20</v>
      </c>
      <c r="S41" s="16">
        <v>20</v>
      </c>
      <c r="T41" s="16">
        <v>19</v>
      </c>
      <c r="U41" s="16">
        <v>19</v>
      </c>
      <c r="V41" s="16">
        <v>18</v>
      </c>
      <c r="W41" s="16">
        <v>17</v>
      </c>
      <c r="X41" s="16">
        <v>76</v>
      </c>
      <c r="Y41" s="16">
        <v>73</v>
      </c>
      <c r="Z41" s="16">
        <v>64</v>
      </c>
      <c r="AA41" s="16">
        <v>60</v>
      </c>
      <c r="AB41" s="16">
        <v>56</v>
      </c>
      <c r="AC41" s="16">
        <v>53</v>
      </c>
      <c r="AD41" s="16">
        <v>53</v>
      </c>
      <c r="AE41" s="16">
        <v>57</v>
      </c>
      <c r="AF41" s="16">
        <v>58</v>
      </c>
      <c r="AG41" s="16">
        <v>53</v>
      </c>
      <c r="AH41" s="16">
        <v>39</v>
      </c>
      <c r="AI41" s="16">
        <v>28</v>
      </c>
      <c r="AJ41" s="16">
        <v>37</v>
      </c>
      <c r="AK41" s="16">
        <v>17</v>
      </c>
      <c r="AL41" s="16">
        <v>1</v>
      </c>
      <c r="AM41" s="16">
        <v>546</v>
      </c>
      <c r="AN41" s="16">
        <v>48</v>
      </c>
      <c r="AO41" s="16">
        <v>42</v>
      </c>
      <c r="AP41" s="16">
        <v>189</v>
      </c>
      <c r="AQ41" s="16">
        <v>21</v>
      </c>
    </row>
    <row r="42" spans="1:43" s="7" customFormat="1" x14ac:dyDescent="0.25">
      <c r="A42" s="13" t="s">
        <v>108</v>
      </c>
      <c r="B42" s="14" t="s">
        <v>109</v>
      </c>
      <c r="C42" s="15">
        <f t="shared" si="9"/>
        <v>1511</v>
      </c>
      <c r="D42" s="16">
        <v>22</v>
      </c>
      <c r="E42" s="16">
        <v>23</v>
      </c>
      <c r="F42" s="16">
        <v>24</v>
      </c>
      <c r="G42" s="16">
        <v>24</v>
      </c>
      <c r="H42" s="16">
        <v>25</v>
      </c>
      <c r="I42" s="16">
        <v>26</v>
      </c>
      <c r="J42" s="16">
        <v>26</v>
      </c>
      <c r="K42" s="16">
        <v>27</v>
      </c>
      <c r="L42" s="16">
        <v>27</v>
      </c>
      <c r="M42" s="16">
        <v>28</v>
      </c>
      <c r="N42" s="16">
        <v>28</v>
      </c>
      <c r="O42" s="16">
        <v>29</v>
      </c>
      <c r="P42" s="16">
        <v>29</v>
      </c>
      <c r="Q42" s="16">
        <v>29</v>
      </c>
      <c r="R42" s="16">
        <v>28</v>
      </c>
      <c r="S42" s="16">
        <v>28</v>
      </c>
      <c r="T42" s="16">
        <v>27</v>
      </c>
      <c r="U42" s="16">
        <v>26</v>
      </c>
      <c r="V42" s="16">
        <v>25</v>
      </c>
      <c r="W42" s="16">
        <v>24</v>
      </c>
      <c r="X42" s="16">
        <v>106</v>
      </c>
      <c r="Y42" s="16">
        <v>101</v>
      </c>
      <c r="Z42" s="16">
        <v>90</v>
      </c>
      <c r="AA42" s="16">
        <v>84</v>
      </c>
      <c r="AB42" s="16">
        <v>78</v>
      </c>
      <c r="AC42" s="16">
        <v>74</v>
      </c>
      <c r="AD42" s="16">
        <v>74</v>
      </c>
      <c r="AE42" s="16">
        <v>80</v>
      </c>
      <c r="AF42" s="16">
        <v>80</v>
      </c>
      <c r="AG42" s="16">
        <v>75</v>
      </c>
      <c r="AH42" s="16">
        <v>55</v>
      </c>
      <c r="AI42" s="16">
        <v>38</v>
      </c>
      <c r="AJ42" s="16">
        <v>51</v>
      </c>
      <c r="AK42" s="16">
        <v>23</v>
      </c>
      <c r="AL42" s="16">
        <v>2</v>
      </c>
      <c r="AM42" s="16">
        <v>761</v>
      </c>
      <c r="AN42" s="16">
        <v>67</v>
      </c>
      <c r="AO42" s="16">
        <v>58</v>
      </c>
      <c r="AP42" s="16">
        <v>264</v>
      </c>
      <c r="AQ42" s="16">
        <v>29</v>
      </c>
    </row>
    <row r="43" spans="1:43" s="10" customFormat="1" ht="14.25" x14ac:dyDescent="0.2">
      <c r="A43" s="76" t="s">
        <v>110</v>
      </c>
      <c r="B43" s="77"/>
      <c r="C43" s="23">
        <f t="shared" ref="C43:AQ43" si="10">+C44+C51+C54</f>
        <v>14325</v>
      </c>
      <c r="D43" s="23">
        <f t="shared" si="10"/>
        <v>276</v>
      </c>
      <c r="E43" s="23">
        <f t="shared" si="10"/>
        <v>282</v>
      </c>
      <c r="F43" s="23">
        <f t="shared" si="10"/>
        <v>284</v>
      </c>
      <c r="G43" s="23">
        <f t="shared" si="10"/>
        <v>285</v>
      </c>
      <c r="H43" s="23">
        <f t="shared" si="10"/>
        <v>280</v>
      </c>
      <c r="I43" s="23">
        <f t="shared" si="10"/>
        <v>277</v>
      </c>
      <c r="J43" s="23">
        <f t="shared" si="10"/>
        <v>272</v>
      </c>
      <c r="K43" s="23">
        <f t="shared" si="10"/>
        <v>265</v>
      </c>
      <c r="L43" s="23">
        <f t="shared" si="10"/>
        <v>259</v>
      </c>
      <c r="M43" s="23">
        <f t="shared" si="10"/>
        <v>253</v>
      </c>
      <c r="N43" s="23">
        <f t="shared" si="10"/>
        <v>246</v>
      </c>
      <c r="O43" s="23">
        <f t="shared" si="10"/>
        <v>239</v>
      </c>
      <c r="P43" s="23">
        <f t="shared" si="10"/>
        <v>236</v>
      </c>
      <c r="Q43" s="23">
        <f t="shared" si="10"/>
        <v>239</v>
      </c>
      <c r="R43" s="23">
        <f t="shared" si="10"/>
        <v>248</v>
      </c>
      <c r="S43" s="23">
        <f t="shared" si="10"/>
        <v>256</v>
      </c>
      <c r="T43" s="23">
        <f t="shared" si="10"/>
        <v>263</v>
      </c>
      <c r="U43" s="23">
        <f t="shared" si="10"/>
        <v>270</v>
      </c>
      <c r="V43" s="23">
        <f t="shared" si="10"/>
        <v>278</v>
      </c>
      <c r="W43" s="23">
        <f t="shared" si="10"/>
        <v>286</v>
      </c>
      <c r="X43" s="23">
        <f t="shared" si="10"/>
        <v>1493</v>
      </c>
      <c r="Y43" s="23">
        <f t="shared" si="10"/>
        <v>1329</v>
      </c>
      <c r="Z43" s="23">
        <f t="shared" si="10"/>
        <v>1063</v>
      </c>
      <c r="AA43" s="23">
        <f t="shared" si="10"/>
        <v>898</v>
      </c>
      <c r="AB43" s="23">
        <f t="shared" si="10"/>
        <v>820</v>
      </c>
      <c r="AC43" s="23">
        <f t="shared" si="10"/>
        <v>670</v>
      </c>
      <c r="AD43" s="23">
        <f t="shared" si="10"/>
        <v>584</v>
      </c>
      <c r="AE43" s="23">
        <f t="shared" si="10"/>
        <v>511</v>
      </c>
      <c r="AF43" s="23">
        <f t="shared" si="10"/>
        <v>406</v>
      </c>
      <c r="AG43" s="23">
        <f t="shared" si="10"/>
        <v>447</v>
      </c>
      <c r="AH43" s="23">
        <f t="shared" si="10"/>
        <v>344</v>
      </c>
      <c r="AI43" s="23">
        <f t="shared" si="10"/>
        <v>211</v>
      </c>
      <c r="AJ43" s="23">
        <f t="shared" si="10"/>
        <v>255</v>
      </c>
      <c r="AK43" s="23">
        <f t="shared" si="10"/>
        <v>292</v>
      </c>
      <c r="AL43" s="23">
        <f t="shared" si="10"/>
        <v>21</v>
      </c>
      <c r="AM43" s="23">
        <f t="shared" si="10"/>
        <v>6839</v>
      </c>
      <c r="AN43" s="23">
        <f t="shared" si="10"/>
        <v>609</v>
      </c>
      <c r="AO43" s="23">
        <f t="shared" si="10"/>
        <v>636</v>
      </c>
      <c r="AP43" s="23">
        <f t="shared" si="10"/>
        <v>2884</v>
      </c>
      <c r="AQ43" s="24">
        <f t="shared" si="10"/>
        <v>362</v>
      </c>
    </row>
    <row r="44" spans="1:43" s="10" customFormat="1" ht="14.25" x14ac:dyDescent="0.2">
      <c r="A44" s="78" t="s">
        <v>111</v>
      </c>
      <c r="B44" s="79"/>
      <c r="C44" s="21">
        <f t="shared" ref="C44:AQ44" si="11">SUM(C45:C50)</f>
        <v>7735</v>
      </c>
      <c r="D44" s="21">
        <f t="shared" si="11"/>
        <v>162</v>
      </c>
      <c r="E44" s="21">
        <f t="shared" si="11"/>
        <v>163</v>
      </c>
      <c r="F44" s="21">
        <f t="shared" si="11"/>
        <v>162</v>
      </c>
      <c r="G44" s="21">
        <f t="shared" si="11"/>
        <v>160</v>
      </c>
      <c r="H44" s="21">
        <f t="shared" si="11"/>
        <v>156</v>
      </c>
      <c r="I44" s="21">
        <f t="shared" si="11"/>
        <v>152</v>
      </c>
      <c r="J44" s="21">
        <f t="shared" si="11"/>
        <v>147</v>
      </c>
      <c r="K44" s="21">
        <f t="shared" si="11"/>
        <v>142</v>
      </c>
      <c r="L44" s="21">
        <f t="shared" si="11"/>
        <v>137</v>
      </c>
      <c r="M44" s="21">
        <f t="shared" si="11"/>
        <v>133</v>
      </c>
      <c r="N44" s="21">
        <f t="shared" si="11"/>
        <v>128</v>
      </c>
      <c r="O44" s="21">
        <f t="shared" si="11"/>
        <v>123</v>
      </c>
      <c r="P44" s="21">
        <f t="shared" si="11"/>
        <v>121</v>
      </c>
      <c r="Q44" s="21">
        <f t="shared" si="11"/>
        <v>123</v>
      </c>
      <c r="R44" s="21">
        <f t="shared" si="11"/>
        <v>129</v>
      </c>
      <c r="S44" s="21">
        <f t="shared" si="11"/>
        <v>134</v>
      </c>
      <c r="T44" s="21">
        <f t="shared" si="11"/>
        <v>139</v>
      </c>
      <c r="U44" s="21">
        <f t="shared" si="11"/>
        <v>144</v>
      </c>
      <c r="V44" s="21">
        <f t="shared" si="11"/>
        <v>147</v>
      </c>
      <c r="W44" s="21">
        <f t="shared" si="11"/>
        <v>150</v>
      </c>
      <c r="X44" s="21">
        <f t="shared" si="11"/>
        <v>777</v>
      </c>
      <c r="Y44" s="21">
        <f t="shared" si="11"/>
        <v>745</v>
      </c>
      <c r="Z44" s="21">
        <f t="shared" si="11"/>
        <v>612</v>
      </c>
      <c r="AA44" s="21">
        <f t="shared" si="11"/>
        <v>490</v>
      </c>
      <c r="AB44" s="21">
        <f t="shared" si="11"/>
        <v>454</v>
      </c>
      <c r="AC44" s="21">
        <f t="shared" si="11"/>
        <v>355</v>
      </c>
      <c r="AD44" s="21">
        <f t="shared" si="11"/>
        <v>320</v>
      </c>
      <c r="AE44" s="21">
        <f t="shared" si="11"/>
        <v>278</v>
      </c>
      <c r="AF44" s="21">
        <f t="shared" si="11"/>
        <v>216</v>
      </c>
      <c r="AG44" s="21">
        <f t="shared" si="11"/>
        <v>221</v>
      </c>
      <c r="AH44" s="21">
        <f t="shared" si="11"/>
        <v>178</v>
      </c>
      <c r="AI44" s="21">
        <f t="shared" si="11"/>
        <v>106</v>
      </c>
      <c r="AJ44" s="21">
        <f t="shared" si="11"/>
        <v>131</v>
      </c>
      <c r="AK44" s="21">
        <f t="shared" si="11"/>
        <v>169</v>
      </c>
      <c r="AL44" s="21">
        <f t="shared" si="11"/>
        <v>12</v>
      </c>
      <c r="AM44" s="21">
        <f t="shared" si="11"/>
        <v>3805</v>
      </c>
      <c r="AN44" s="21">
        <f t="shared" si="11"/>
        <v>320</v>
      </c>
      <c r="AO44" s="21">
        <f t="shared" si="11"/>
        <v>372</v>
      </c>
      <c r="AP44" s="21">
        <f t="shared" si="11"/>
        <v>1643</v>
      </c>
      <c r="AQ44" s="22">
        <f t="shared" si="11"/>
        <v>209</v>
      </c>
    </row>
    <row r="45" spans="1:43" s="7" customFormat="1" x14ac:dyDescent="0.25">
      <c r="A45" s="13" t="s">
        <v>112</v>
      </c>
      <c r="B45" s="14" t="s">
        <v>113</v>
      </c>
      <c r="C45" s="15">
        <f t="shared" ref="C45:C50" si="12">SUM(D45:AJ45)</f>
        <v>2792</v>
      </c>
      <c r="D45" s="16">
        <v>58</v>
      </c>
      <c r="E45" s="16">
        <v>58</v>
      </c>
      <c r="F45" s="16">
        <v>58</v>
      </c>
      <c r="G45" s="16">
        <v>57</v>
      </c>
      <c r="H45" s="16">
        <v>57</v>
      </c>
      <c r="I45" s="16">
        <v>55</v>
      </c>
      <c r="J45" s="16">
        <v>54</v>
      </c>
      <c r="K45" s="16">
        <v>51</v>
      </c>
      <c r="L45" s="16">
        <v>49</v>
      </c>
      <c r="M45" s="16">
        <v>49</v>
      </c>
      <c r="N45" s="16">
        <v>46</v>
      </c>
      <c r="O45" s="16">
        <v>45</v>
      </c>
      <c r="P45" s="16">
        <v>43</v>
      </c>
      <c r="Q45" s="16">
        <v>45</v>
      </c>
      <c r="R45" s="16">
        <v>46</v>
      </c>
      <c r="S45" s="16">
        <v>49</v>
      </c>
      <c r="T45" s="16">
        <v>50</v>
      </c>
      <c r="U45" s="16">
        <v>52</v>
      </c>
      <c r="V45" s="16">
        <v>54</v>
      </c>
      <c r="W45" s="16">
        <v>53</v>
      </c>
      <c r="X45" s="16">
        <v>280</v>
      </c>
      <c r="Y45" s="16">
        <v>269</v>
      </c>
      <c r="Z45" s="16">
        <v>221</v>
      </c>
      <c r="AA45" s="16">
        <v>176</v>
      </c>
      <c r="AB45" s="16">
        <v>163</v>
      </c>
      <c r="AC45" s="16">
        <v>129</v>
      </c>
      <c r="AD45" s="16">
        <v>116</v>
      </c>
      <c r="AE45" s="16">
        <v>101</v>
      </c>
      <c r="AF45" s="16">
        <v>78</v>
      </c>
      <c r="AG45" s="16">
        <v>80</v>
      </c>
      <c r="AH45" s="16">
        <v>65</v>
      </c>
      <c r="AI45" s="16">
        <v>38</v>
      </c>
      <c r="AJ45" s="16">
        <v>47</v>
      </c>
      <c r="AK45" s="16">
        <v>62</v>
      </c>
      <c r="AL45" s="16">
        <v>4</v>
      </c>
      <c r="AM45" s="16">
        <v>1372</v>
      </c>
      <c r="AN45" s="16">
        <v>116</v>
      </c>
      <c r="AO45" s="16">
        <v>135</v>
      </c>
      <c r="AP45" s="16">
        <v>593</v>
      </c>
      <c r="AQ45" s="16">
        <v>76</v>
      </c>
    </row>
    <row r="46" spans="1:43" s="7" customFormat="1" x14ac:dyDescent="0.25">
      <c r="A46" s="13" t="s">
        <v>114</v>
      </c>
      <c r="B46" s="14" t="s">
        <v>115</v>
      </c>
      <c r="C46" s="15">
        <f t="shared" si="12"/>
        <v>1648</v>
      </c>
      <c r="D46" s="16">
        <v>35</v>
      </c>
      <c r="E46" s="16">
        <v>35</v>
      </c>
      <c r="F46" s="16">
        <v>35</v>
      </c>
      <c r="G46" s="16">
        <v>34</v>
      </c>
      <c r="H46" s="16">
        <v>33</v>
      </c>
      <c r="I46" s="16">
        <v>32</v>
      </c>
      <c r="J46" s="16">
        <v>31</v>
      </c>
      <c r="K46" s="16">
        <v>30</v>
      </c>
      <c r="L46" s="16">
        <v>29</v>
      </c>
      <c r="M46" s="16">
        <v>28</v>
      </c>
      <c r="N46" s="16">
        <v>27</v>
      </c>
      <c r="O46" s="16">
        <v>26</v>
      </c>
      <c r="P46" s="16">
        <v>26</v>
      </c>
      <c r="Q46" s="16">
        <v>26</v>
      </c>
      <c r="R46" s="16">
        <v>27</v>
      </c>
      <c r="S46" s="16">
        <v>29</v>
      </c>
      <c r="T46" s="16">
        <v>30</v>
      </c>
      <c r="U46" s="16">
        <v>31</v>
      </c>
      <c r="V46" s="16">
        <v>31</v>
      </c>
      <c r="W46" s="16">
        <v>32</v>
      </c>
      <c r="X46" s="16">
        <v>166</v>
      </c>
      <c r="Y46" s="16">
        <v>159</v>
      </c>
      <c r="Z46" s="16">
        <v>130</v>
      </c>
      <c r="AA46" s="16">
        <v>104</v>
      </c>
      <c r="AB46" s="16">
        <v>97</v>
      </c>
      <c r="AC46" s="16">
        <v>76</v>
      </c>
      <c r="AD46" s="16">
        <v>68</v>
      </c>
      <c r="AE46" s="16">
        <v>59</v>
      </c>
      <c r="AF46" s="16">
        <v>46</v>
      </c>
      <c r="AG46" s="16">
        <v>47</v>
      </c>
      <c r="AH46" s="16">
        <v>38</v>
      </c>
      <c r="AI46" s="16">
        <v>23</v>
      </c>
      <c r="AJ46" s="16">
        <v>28</v>
      </c>
      <c r="AK46" s="16">
        <v>36</v>
      </c>
      <c r="AL46" s="16">
        <v>3</v>
      </c>
      <c r="AM46" s="16">
        <v>811</v>
      </c>
      <c r="AN46" s="16">
        <v>68</v>
      </c>
      <c r="AO46" s="16">
        <v>79</v>
      </c>
      <c r="AP46" s="16">
        <v>350</v>
      </c>
      <c r="AQ46" s="16">
        <v>45</v>
      </c>
    </row>
    <row r="47" spans="1:43" s="7" customFormat="1" x14ac:dyDescent="0.25">
      <c r="A47" s="13" t="s">
        <v>116</v>
      </c>
      <c r="B47" s="14" t="s">
        <v>117</v>
      </c>
      <c r="C47" s="15">
        <f t="shared" si="12"/>
        <v>750</v>
      </c>
      <c r="D47" s="16">
        <v>16</v>
      </c>
      <c r="E47" s="16">
        <v>16</v>
      </c>
      <c r="F47" s="16">
        <v>16</v>
      </c>
      <c r="G47" s="16">
        <v>16</v>
      </c>
      <c r="H47" s="16">
        <v>15</v>
      </c>
      <c r="I47" s="16">
        <v>15</v>
      </c>
      <c r="J47" s="16">
        <v>14</v>
      </c>
      <c r="K47" s="16">
        <v>14</v>
      </c>
      <c r="L47" s="16">
        <v>13</v>
      </c>
      <c r="M47" s="16">
        <v>13</v>
      </c>
      <c r="N47" s="16">
        <v>12</v>
      </c>
      <c r="O47" s="16">
        <v>12</v>
      </c>
      <c r="P47" s="16">
        <v>12</v>
      </c>
      <c r="Q47" s="16">
        <v>12</v>
      </c>
      <c r="R47" s="16">
        <v>13</v>
      </c>
      <c r="S47" s="16">
        <v>13</v>
      </c>
      <c r="T47" s="16">
        <v>13</v>
      </c>
      <c r="U47" s="16">
        <v>14</v>
      </c>
      <c r="V47" s="16">
        <v>14</v>
      </c>
      <c r="W47" s="16">
        <v>15</v>
      </c>
      <c r="X47" s="16">
        <v>75</v>
      </c>
      <c r="Y47" s="16">
        <v>72</v>
      </c>
      <c r="Z47" s="16">
        <v>59</v>
      </c>
      <c r="AA47" s="16">
        <v>48</v>
      </c>
      <c r="AB47" s="16">
        <v>44</v>
      </c>
      <c r="AC47" s="16">
        <v>34</v>
      </c>
      <c r="AD47" s="16">
        <v>31</v>
      </c>
      <c r="AE47" s="16">
        <v>27</v>
      </c>
      <c r="AF47" s="16">
        <v>21</v>
      </c>
      <c r="AG47" s="16">
        <v>21</v>
      </c>
      <c r="AH47" s="16">
        <v>17</v>
      </c>
      <c r="AI47" s="16">
        <v>10</v>
      </c>
      <c r="AJ47" s="16">
        <v>13</v>
      </c>
      <c r="AK47" s="16">
        <v>16</v>
      </c>
      <c r="AL47" s="16">
        <v>1</v>
      </c>
      <c r="AM47" s="16">
        <v>369</v>
      </c>
      <c r="AN47" s="16">
        <v>31</v>
      </c>
      <c r="AO47" s="16">
        <v>36</v>
      </c>
      <c r="AP47" s="16">
        <v>159</v>
      </c>
      <c r="AQ47" s="16">
        <v>20</v>
      </c>
    </row>
    <row r="48" spans="1:43" s="7" customFormat="1" x14ac:dyDescent="0.25">
      <c r="A48" s="13" t="s">
        <v>118</v>
      </c>
      <c r="B48" s="14" t="s">
        <v>119</v>
      </c>
      <c r="C48" s="15">
        <f t="shared" si="12"/>
        <v>707</v>
      </c>
      <c r="D48" s="16">
        <v>15</v>
      </c>
      <c r="E48" s="16">
        <v>15</v>
      </c>
      <c r="F48" s="16">
        <v>15</v>
      </c>
      <c r="G48" s="16">
        <v>15</v>
      </c>
      <c r="H48" s="16">
        <v>14</v>
      </c>
      <c r="I48" s="16">
        <v>14</v>
      </c>
      <c r="J48" s="16">
        <v>13</v>
      </c>
      <c r="K48" s="16">
        <v>13</v>
      </c>
      <c r="L48" s="16">
        <v>13</v>
      </c>
      <c r="M48" s="16">
        <v>12</v>
      </c>
      <c r="N48" s="16">
        <v>12</v>
      </c>
      <c r="O48" s="16">
        <v>11</v>
      </c>
      <c r="P48" s="16">
        <v>11</v>
      </c>
      <c r="Q48" s="16">
        <v>11</v>
      </c>
      <c r="R48" s="16">
        <v>12</v>
      </c>
      <c r="S48" s="16">
        <v>12</v>
      </c>
      <c r="T48" s="16">
        <v>13</v>
      </c>
      <c r="U48" s="16">
        <v>13</v>
      </c>
      <c r="V48" s="16">
        <v>13</v>
      </c>
      <c r="W48" s="16">
        <v>14</v>
      </c>
      <c r="X48" s="16">
        <v>71</v>
      </c>
      <c r="Y48" s="16">
        <v>68</v>
      </c>
      <c r="Z48" s="16">
        <v>56</v>
      </c>
      <c r="AA48" s="16">
        <v>45</v>
      </c>
      <c r="AB48" s="16">
        <v>42</v>
      </c>
      <c r="AC48" s="16">
        <v>32</v>
      </c>
      <c r="AD48" s="16">
        <v>29</v>
      </c>
      <c r="AE48" s="16">
        <v>25</v>
      </c>
      <c r="AF48" s="16">
        <v>20</v>
      </c>
      <c r="AG48" s="16">
        <v>20</v>
      </c>
      <c r="AH48" s="16">
        <v>16</v>
      </c>
      <c r="AI48" s="16">
        <v>10</v>
      </c>
      <c r="AJ48" s="16">
        <v>12</v>
      </c>
      <c r="AK48" s="16">
        <v>15</v>
      </c>
      <c r="AL48" s="16">
        <v>1</v>
      </c>
      <c r="AM48" s="16">
        <v>348</v>
      </c>
      <c r="AN48" s="16">
        <v>29</v>
      </c>
      <c r="AO48" s="16">
        <v>34</v>
      </c>
      <c r="AP48" s="16">
        <v>150</v>
      </c>
      <c r="AQ48" s="16">
        <v>19</v>
      </c>
    </row>
    <row r="49" spans="1:43" s="7" customFormat="1" x14ac:dyDescent="0.25">
      <c r="A49" s="13" t="s">
        <v>120</v>
      </c>
      <c r="B49" s="14" t="s">
        <v>121</v>
      </c>
      <c r="C49" s="15">
        <f t="shared" si="12"/>
        <v>830</v>
      </c>
      <c r="D49" s="16">
        <v>17</v>
      </c>
      <c r="E49" s="16">
        <v>18</v>
      </c>
      <c r="F49" s="16">
        <v>17</v>
      </c>
      <c r="G49" s="16">
        <v>17</v>
      </c>
      <c r="H49" s="16">
        <v>17</v>
      </c>
      <c r="I49" s="16">
        <v>16</v>
      </c>
      <c r="J49" s="16">
        <v>16</v>
      </c>
      <c r="K49" s="16">
        <v>15</v>
      </c>
      <c r="L49" s="16">
        <v>15</v>
      </c>
      <c r="M49" s="16">
        <v>14</v>
      </c>
      <c r="N49" s="16">
        <v>14</v>
      </c>
      <c r="O49" s="16">
        <v>13</v>
      </c>
      <c r="P49" s="16">
        <v>13</v>
      </c>
      <c r="Q49" s="16">
        <v>13</v>
      </c>
      <c r="R49" s="16">
        <v>14</v>
      </c>
      <c r="S49" s="16">
        <v>14</v>
      </c>
      <c r="T49" s="16">
        <v>15</v>
      </c>
      <c r="U49" s="16">
        <v>15</v>
      </c>
      <c r="V49" s="16">
        <v>16</v>
      </c>
      <c r="W49" s="16">
        <v>16</v>
      </c>
      <c r="X49" s="16">
        <v>84</v>
      </c>
      <c r="Y49" s="16">
        <v>80</v>
      </c>
      <c r="Z49" s="16">
        <v>66</v>
      </c>
      <c r="AA49" s="16">
        <v>53</v>
      </c>
      <c r="AB49" s="16">
        <v>49</v>
      </c>
      <c r="AC49" s="16">
        <v>38</v>
      </c>
      <c r="AD49" s="16">
        <v>34</v>
      </c>
      <c r="AE49" s="16">
        <v>30</v>
      </c>
      <c r="AF49" s="16">
        <v>23</v>
      </c>
      <c r="AG49" s="16">
        <v>24</v>
      </c>
      <c r="AH49" s="16">
        <v>19</v>
      </c>
      <c r="AI49" s="16">
        <v>11</v>
      </c>
      <c r="AJ49" s="16">
        <v>14</v>
      </c>
      <c r="AK49" s="16">
        <v>18</v>
      </c>
      <c r="AL49" s="16">
        <v>1</v>
      </c>
      <c r="AM49" s="16">
        <v>409</v>
      </c>
      <c r="AN49" s="16">
        <v>34</v>
      </c>
      <c r="AO49" s="16">
        <v>40</v>
      </c>
      <c r="AP49" s="16">
        <v>177</v>
      </c>
      <c r="AQ49" s="16">
        <v>22</v>
      </c>
    </row>
    <row r="50" spans="1:43" s="7" customFormat="1" x14ac:dyDescent="0.25">
      <c r="A50" s="13" t="s">
        <v>122</v>
      </c>
      <c r="B50" s="14" t="s">
        <v>123</v>
      </c>
      <c r="C50" s="15">
        <f t="shared" si="12"/>
        <v>1008</v>
      </c>
      <c r="D50" s="16">
        <v>21</v>
      </c>
      <c r="E50" s="16">
        <v>21</v>
      </c>
      <c r="F50" s="16">
        <v>21</v>
      </c>
      <c r="G50" s="16">
        <v>21</v>
      </c>
      <c r="H50" s="16">
        <v>20</v>
      </c>
      <c r="I50" s="16">
        <v>20</v>
      </c>
      <c r="J50" s="16">
        <v>19</v>
      </c>
      <c r="K50" s="16">
        <v>19</v>
      </c>
      <c r="L50" s="16">
        <v>18</v>
      </c>
      <c r="M50" s="16">
        <v>17</v>
      </c>
      <c r="N50" s="16">
        <v>17</v>
      </c>
      <c r="O50" s="16">
        <v>16</v>
      </c>
      <c r="P50" s="16">
        <v>16</v>
      </c>
      <c r="Q50" s="16">
        <v>16</v>
      </c>
      <c r="R50" s="16">
        <v>17</v>
      </c>
      <c r="S50" s="16">
        <v>17</v>
      </c>
      <c r="T50" s="16">
        <v>18</v>
      </c>
      <c r="U50" s="16">
        <v>19</v>
      </c>
      <c r="V50" s="16">
        <v>19</v>
      </c>
      <c r="W50" s="16">
        <v>20</v>
      </c>
      <c r="X50" s="16">
        <v>101</v>
      </c>
      <c r="Y50" s="16">
        <v>97</v>
      </c>
      <c r="Z50" s="16">
        <v>80</v>
      </c>
      <c r="AA50" s="16">
        <v>64</v>
      </c>
      <c r="AB50" s="16">
        <v>59</v>
      </c>
      <c r="AC50" s="16">
        <v>46</v>
      </c>
      <c r="AD50" s="16">
        <v>42</v>
      </c>
      <c r="AE50" s="16">
        <v>36</v>
      </c>
      <c r="AF50" s="16">
        <v>28</v>
      </c>
      <c r="AG50" s="16">
        <v>29</v>
      </c>
      <c r="AH50" s="16">
        <v>23</v>
      </c>
      <c r="AI50" s="16">
        <v>14</v>
      </c>
      <c r="AJ50" s="16">
        <v>17</v>
      </c>
      <c r="AK50" s="16">
        <v>22</v>
      </c>
      <c r="AL50" s="16">
        <v>2</v>
      </c>
      <c r="AM50" s="16">
        <v>496</v>
      </c>
      <c r="AN50" s="16">
        <v>42</v>
      </c>
      <c r="AO50" s="16">
        <v>48</v>
      </c>
      <c r="AP50" s="16">
        <v>214</v>
      </c>
      <c r="AQ50" s="16">
        <v>27</v>
      </c>
    </row>
    <row r="51" spans="1:43" s="10" customFormat="1" ht="14.25" x14ac:dyDescent="0.2">
      <c r="A51" s="80" t="s">
        <v>124</v>
      </c>
      <c r="B51" s="81"/>
      <c r="C51" s="23">
        <f t="shared" ref="C51:AQ51" si="13">SUM(C52:C53)</f>
        <v>4387</v>
      </c>
      <c r="D51" s="23">
        <f t="shared" si="13"/>
        <v>73</v>
      </c>
      <c r="E51" s="23">
        <f t="shared" si="13"/>
        <v>77</v>
      </c>
      <c r="F51" s="23">
        <f t="shared" si="13"/>
        <v>80</v>
      </c>
      <c r="G51" s="23">
        <f t="shared" si="13"/>
        <v>83</v>
      </c>
      <c r="H51" s="23">
        <f t="shared" si="13"/>
        <v>84</v>
      </c>
      <c r="I51" s="23">
        <f t="shared" si="13"/>
        <v>86</v>
      </c>
      <c r="J51" s="23">
        <f t="shared" si="13"/>
        <v>87</v>
      </c>
      <c r="K51" s="23">
        <f t="shared" si="13"/>
        <v>87</v>
      </c>
      <c r="L51" s="23">
        <f t="shared" si="13"/>
        <v>87</v>
      </c>
      <c r="M51" s="23">
        <f t="shared" si="13"/>
        <v>86</v>
      </c>
      <c r="N51" s="23">
        <f t="shared" si="13"/>
        <v>86</v>
      </c>
      <c r="O51" s="23">
        <f t="shared" si="13"/>
        <v>85</v>
      </c>
      <c r="P51" s="23">
        <f t="shared" si="13"/>
        <v>84</v>
      </c>
      <c r="Q51" s="23">
        <f t="shared" si="13"/>
        <v>82</v>
      </c>
      <c r="R51" s="23">
        <f t="shared" si="13"/>
        <v>80</v>
      </c>
      <c r="S51" s="23">
        <f t="shared" si="13"/>
        <v>78</v>
      </c>
      <c r="T51" s="23">
        <f t="shared" si="13"/>
        <v>75</v>
      </c>
      <c r="U51" s="23">
        <f t="shared" si="13"/>
        <v>74</v>
      </c>
      <c r="V51" s="23">
        <f t="shared" si="13"/>
        <v>78</v>
      </c>
      <c r="W51" s="23">
        <f t="shared" si="13"/>
        <v>83</v>
      </c>
      <c r="X51" s="23">
        <f t="shared" si="13"/>
        <v>465</v>
      </c>
      <c r="Y51" s="23">
        <f t="shared" si="13"/>
        <v>359</v>
      </c>
      <c r="Z51" s="23">
        <f t="shared" si="13"/>
        <v>269</v>
      </c>
      <c r="AA51" s="23">
        <f t="shared" si="13"/>
        <v>253</v>
      </c>
      <c r="AB51" s="23">
        <f t="shared" si="13"/>
        <v>233</v>
      </c>
      <c r="AC51" s="23">
        <f t="shared" si="13"/>
        <v>216</v>
      </c>
      <c r="AD51" s="23">
        <f t="shared" si="13"/>
        <v>165</v>
      </c>
      <c r="AE51" s="23">
        <f t="shared" si="13"/>
        <v>181</v>
      </c>
      <c r="AF51" s="23">
        <f t="shared" si="13"/>
        <v>136</v>
      </c>
      <c r="AG51" s="23">
        <f t="shared" si="13"/>
        <v>171</v>
      </c>
      <c r="AH51" s="23">
        <f t="shared" si="13"/>
        <v>132</v>
      </c>
      <c r="AI51" s="23">
        <f t="shared" si="13"/>
        <v>72</v>
      </c>
      <c r="AJ51" s="23">
        <f t="shared" si="13"/>
        <v>100</v>
      </c>
      <c r="AK51" s="23">
        <f t="shared" si="13"/>
        <v>78</v>
      </c>
      <c r="AL51" s="23">
        <f t="shared" si="13"/>
        <v>6</v>
      </c>
      <c r="AM51" s="23">
        <f t="shared" si="13"/>
        <v>2132</v>
      </c>
      <c r="AN51" s="23">
        <f t="shared" si="13"/>
        <v>215</v>
      </c>
      <c r="AO51" s="23">
        <f t="shared" si="13"/>
        <v>188</v>
      </c>
      <c r="AP51" s="23">
        <f t="shared" si="13"/>
        <v>851</v>
      </c>
      <c r="AQ51" s="24">
        <f t="shared" si="13"/>
        <v>97</v>
      </c>
    </row>
    <row r="52" spans="1:43" s="7" customFormat="1" x14ac:dyDescent="0.25">
      <c r="A52" s="13" t="s">
        <v>125</v>
      </c>
      <c r="B52" s="14" t="s">
        <v>126</v>
      </c>
      <c r="C52" s="15">
        <f>SUM(D52:AJ52)</f>
        <v>3324</v>
      </c>
      <c r="D52" s="16">
        <v>55</v>
      </c>
      <c r="E52" s="16">
        <v>58</v>
      </c>
      <c r="F52" s="16">
        <v>61</v>
      </c>
      <c r="G52" s="16">
        <v>63</v>
      </c>
      <c r="H52" s="16">
        <v>64</v>
      </c>
      <c r="I52" s="16">
        <v>65</v>
      </c>
      <c r="J52" s="16">
        <v>66</v>
      </c>
      <c r="K52" s="16">
        <v>66</v>
      </c>
      <c r="L52" s="16">
        <v>66</v>
      </c>
      <c r="M52" s="16">
        <v>65</v>
      </c>
      <c r="N52" s="16">
        <v>65</v>
      </c>
      <c r="O52" s="16">
        <v>64</v>
      </c>
      <c r="P52" s="16">
        <v>64</v>
      </c>
      <c r="Q52" s="16">
        <v>62</v>
      </c>
      <c r="R52" s="16">
        <v>61</v>
      </c>
      <c r="S52" s="16">
        <v>59</v>
      </c>
      <c r="T52" s="16">
        <v>57</v>
      </c>
      <c r="U52" s="16">
        <v>56</v>
      </c>
      <c r="V52" s="16">
        <v>59</v>
      </c>
      <c r="W52" s="16">
        <v>63</v>
      </c>
      <c r="X52" s="16">
        <v>352</v>
      </c>
      <c r="Y52" s="16">
        <v>272</v>
      </c>
      <c r="Z52" s="16">
        <v>204</v>
      </c>
      <c r="AA52" s="16">
        <v>192</v>
      </c>
      <c r="AB52" s="16">
        <v>176</v>
      </c>
      <c r="AC52" s="16">
        <v>164</v>
      </c>
      <c r="AD52" s="16">
        <v>125</v>
      </c>
      <c r="AE52" s="16">
        <v>137</v>
      </c>
      <c r="AF52" s="16">
        <v>103</v>
      </c>
      <c r="AG52" s="16">
        <v>129</v>
      </c>
      <c r="AH52" s="16">
        <v>100</v>
      </c>
      <c r="AI52" s="16">
        <v>55</v>
      </c>
      <c r="AJ52" s="16">
        <v>76</v>
      </c>
      <c r="AK52" s="16">
        <v>59</v>
      </c>
      <c r="AL52" s="16">
        <v>5</v>
      </c>
      <c r="AM52" s="16">
        <v>1614</v>
      </c>
      <c r="AN52" s="16">
        <v>163</v>
      </c>
      <c r="AO52" s="16">
        <v>142</v>
      </c>
      <c r="AP52" s="16">
        <v>644</v>
      </c>
      <c r="AQ52" s="16">
        <v>73</v>
      </c>
    </row>
    <row r="53" spans="1:43" s="7" customFormat="1" x14ac:dyDescent="0.25">
      <c r="A53" s="13" t="s">
        <v>127</v>
      </c>
      <c r="B53" s="14" t="s">
        <v>128</v>
      </c>
      <c r="C53" s="15">
        <f>SUM(D53:AJ53)</f>
        <v>1063</v>
      </c>
      <c r="D53" s="16">
        <v>18</v>
      </c>
      <c r="E53" s="16">
        <v>19</v>
      </c>
      <c r="F53" s="16">
        <v>19</v>
      </c>
      <c r="G53" s="16">
        <v>20</v>
      </c>
      <c r="H53" s="16">
        <v>20</v>
      </c>
      <c r="I53" s="16">
        <v>21</v>
      </c>
      <c r="J53" s="16">
        <v>21</v>
      </c>
      <c r="K53" s="16">
        <v>21</v>
      </c>
      <c r="L53" s="16">
        <v>21</v>
      </c>
      <c r="M53" s="16">
        <v>21</v>
      </c>
      <c r="N53" s="16">
        <v>21</v>
      </c>
      <c r="O53" s="16">
        <v>21</v>
      </c>
      <c r="P53" s="16">
        <v>20</v>
      </c>
      <c r="Q53" s="16">
        <v>20</v>
      </c>
      <c r="R53" s="16">
        <v>19</v>
      </c>
      <c r="S53" s="16">
        <v>19</v>
      </c>
      <c r="T53" s="16">
        <v>18</v>
      </c>
      <c r="U53" s="16">
        <v>18</v>
      </c>
      <c r="V53" s="16">
        <v>19</v>
      </c>
      <c r="W53" s="16">
        <v>20</v>
      </c>
      <c r="X53" s="16">
        <v>113</v>
      </c>
      <c r="Y53" s="16">
        <v>87</v>
      </c>
      <c r="Z53" s="16">
        <v>65</v>
      </c>
      <c r="AA53" s="16">
        <v>61</v>
      </c>
      <c r="AB53" s="16">
        <v>57</v>
      </c>
      <c r="AC53" s="16">
        <v>52</v>
      </c>
      <c r="AD53" s="16">
        <v>40</v>
      </c>
      <c r="AE53" s="16">
        <v>44</v>
      </c>
      <c r="AF53" s="16">
        <v>33</v>
      </c>
      <c r="AG53" s="16">
        <v>42</v>
      </c>
      <c r="AH53" s="16">
        <v>32</v>
      </c>
      <c r="AI53" s="16">
        <v>17</v>
      </c>
      <c r="AJ53" s="16">
        <v>24</v>
      </c>
      <c r="AK53" s="16">
        <v>19</v>
      </c>
      <c r="AL53" s="16">
        <v>1</v>
      </c>
      <c r="AM53" s="16">
        <v>518</v>
      </c>
      <c r="AN53" s="16">
        <v>52</v>
      </c>
      <c r="AO53" s="16">
        <v>46</v>
      </c>
      <c r="AP53" s="16">
        <v>207</v>
      </c>
      <c r="AQ53" s="16">
        <v>24</v>
      </c>
    </row>
    <row r="54" spans="1:43" s="10" customFormat="1" ht="14.25" x14ac:dyDescent="0.2">
      <c r="A54" s="80" t="s">
        <v>129</v>
      </c>
      <c r="B54" s="81"/>
      <c r="C54" s="23">
        <f t="shared" ref="C54:AQ54" si="14">SUM(C55:C59)</f>
        <v>2203</v>
      </c>
      <c r="D54" s="23">
        <f t="shared" si="14"/>
        <v>41</v>
      </c>
      <c r="E54" s="23">
        <f t="shared" si="14"/>
        <v>42</v>
      </c>
      <c r="F54" s="23">
        <f t="shared" si="14"/>
        <v>42</v>
      </c>
      <c r="G54" s="23">
        <f t="shared" si="14"/>
        <v>42</v>
      </c>
      <c r="H54" s="23">
        <f t="shared" si="14"/>
        <v>40</v>
      </c>
      <c r="I54" s="23">
        <f t="shared" si="14"/>
        <v>39</v>
      </c>
      <c r="J54" s="23">
        <f t="shared" si="14"/>
        <v>38</v>
      </c>
      <c r="K54" s="23">
        <f t="shared" si="14"/>
        <v>36</v>
      </c>
      <c r="L54" s="23">
        <f t="shared" si="14"/>
        <v>35</v>
      </c>
      <c r="M54" s="23">
        <f t="shared" si="14"/>
        <v>34</v>
      </c>
      <c r="N54" s="23">
        <f t="shared" si="14"/>
        <v>32</v>
      </c>
      <c r="O54" s="23">
        <f t="shared" si="14"/>
        <v>31</v>
      </c>
      <c r="P54" s="23">
        <f t="shared" si="14"/>
        <v>31</v>
      </c>
      <c r="Q54" s="23">
        <f t="shared" si="14"/>
        <v>34</v>
      </c>
      <c r="R54" s="23">
        <f t="shared" si="14"/>
        <v>39</v>
      </c>
      <c r="S54" s="23">
        <f t="shared" si="14"/>
        <v>44</v>
      </c>
      <c r="T54" s="23">
        <f t="shared" si="14"/>
        <v>49</v>
      </c>
      <c r="U54" s="23">
        <f t="shared" si="14"/>
        <v>52</v>
      </c>
      <c r="V54" s="23">
        <f t="shared" si="14"/>
        <v>53</v>
      </c>
      <c r="W54" s="23">
        <f t="shared" si="14"/>
        <v>53</v>
      </c>
      <c r="X54" s="23">
        <f t="shared" si="14"/>
        <v>251</v>
      </c>
      <c r="Y54" s="23">
        <f t="shared" si="14"/>
        <v>225</v>
      </c>
      <c r="Z54" s="23">
        <f t="shared" si="14"/>
        <v>182</v>
      </c>
      <c r="AA54" s="23">
        <f t="shared" si="14"/>
        <v>155</v>
      </c>
      <c r="AB54" s="23">
        <f t="shared" si="14"/>
        <v>133</v>
      </c>
      <c r="AC54" s="23">
        <f t="shared" si="14"/>
        <v>99</v>
      </c>
      <c r="AD54" s="23">
        <f t="shared" si="14"/>
        <v>99</v>
      </c>
      <c r="AE54" s="23">
        <f t="shared" si="14"/>
        <v>52</v>
      </c>
      <c r="AF54" s="23">
        <f t="shared" si="14"/>
        <v>54</v>
      </c>
      <c r="AG54" s="23">
        <f t="shared" si="14"/>
        <v>55</v>
      </c>
      <c r="AH54" s="23">
        <f t="shared" si="14"/>
        <v>34</v>
      </c>
      <c r="AI54" s="23">
        <f t="shared" si="14"/>
        <v>33</v>
      </c>
      <c r="AJ54" s="23">
        <f t="shared" si="14"/>
        <v>24</v>
      </c>
      <c r="AK54" s="23">
        <f t="shared" si="14"/>
        <v>45</v>
      </c>
      <c r="AL54" s="23">
        <f t="shared" si="14"/>
        <v>3</v>
      </c>
      <c r="AM54" s="23">
        <f t="shared" si="14"/>
        <v>902</v>
      </c>
      <c r="AN54" s="23">
        <f t="shared" si="14"/>
        <v>74</v>
      </c>
      <c r="AO54" s="23">
        <f t="shared" si="14"/>
        <v>76</v>
      </c>
      <c r="AP54" s="23">
        <f t="shared" si="14"/>
        <v>390</v>
      </c>
      <c r="AQ54" s="24">
        <f t="shared" si="14"/>
        <v>56</v>
      </c>
    </row>
    <row r="55" spans="1:43" s="7" customFormat="1" x14ac:dyDescent="0.25">
      <c r="A55" s="13" t="s">
        <v>130</v>
      </c>
      <c r="B55" s="14" t="s">
        <v>131</v>
      </c>
      <c r="C55" s="15">
        <f>SUM(D55:AJ55)</f>
        <v>505</v>
      </c>
      <c r="D55" s="16">
        <v>9</v>
      </c>
      <c r="E55" s="16">
        <v>10</v>
      </c>
      <c r="F55" s="16">
        <v>10</v>
      </c>
      <c r="G55" s="16">
        <v>10</v>
      </c>
      <c r="H55" s="16">
        <v>8</v>
      </c>
      <c r="I55" s="16">
        <v>8</v>
      </c>
      <c r="J55" s="16">
        <v>10</v>
      </c>
      <c r="K55" s="16">
        <v>8</v>
      </c>
      <c r="L55" s="16">
        <v>8</v>
      </c>
      <c r="M55" s="16">
        <v>7</v>
      </c>
      <c r="N55" s="16">
        <v>7</v>
      </c>
      <c r="O55" s="16">
        <v>8</v>
      </c>
      <c r="P55" s="16">
        <v>8</v>
      </c>
      <c r="Q55" s="16">
        <v>7</v>
      </c>
      <c r="R55" s="16">
        <v>8</v>
      </c>
      <c r="S55" s="16">
        <v>11</v>
      </c>
      <c r="T55" s="16">
        <v>12</v>
      </c>
      <c r="U55" s="16">
        <v>13</v>
      </c>
      <c r="V55" s="16">
        <v>11</v>
      </c>
      <c r="W55" s="16">
        <v>11</v>
      </c>
      <c r="X55" s="16">
        <v>58</v>
      </c>
      <c r="Y55" s="16">
        <v>52</v>
      </c>
      <c r="Z55" s="16">
        <v>42</v>
      </c>
      <c r="AA55" s="16">
        <v>36</v>
      </c>
      <c r="AB55" s="16">
        <v>30</v>
      </c>
      <c r="AC55" s="16">
        <v>23</v>
      </c>
      <c r="AD55" s="16">
        <v>23</v>
      </c>
      <c r="AE55" s="16">
        <v>13</v>
      </c>
      <c r="AF55" s="16">
        <v>12</v>
      </c>
      <c r="AG55" s="16">
        <v>12</v>
      </c>
      <c r="AH55" s="16">
        <v>7</v>
      </c>
      <c r="AI55" s="16">
        <v>7</v>
      </c>
      <c r="AJ55" s="16">
        <v>6</v>
      </c>
      <c r="AK55" s="16">
        <v>11</v>
      </c>
      <c r="AL55" s="16">
        <v>1</v>
      </c>
      <c r="AM55" s="16">
        <v>207</v>
      </c>
      <c r="AN55" s="16">
        <v>17</v>
      </c>
      <c r="AO55" s="16">
        <v>17</v>
      </c>
      <c r="AP55" s="16">
        <v>90</v>
      </c>
      <c r="AQ55" s="16">
        <v>13</v>
      </c>
    </row>
    <row r="56" spans="1:43" s="7" customFormat="1" x14ac:dyDescent="0.25">
      <c r="A56" s="13" t="s">
        <v>132</v>
      </c>
      <c r="B56" s="14" t="s">
        <v>133</v>
      </c>
      <c r="C56" s="15">
        <f>SUM(D56:AJ56)</f>
        <v>643</v>
      </c>
      <c r="D56" s="16">
        <v>12</v>
      </c>
      <c r="E56" s="16">
        <v>12</v>
      </c>
      <c r="F56" s="16">
        <v>12</v>
      </c>
      <c r="G56" s="16">
        <v>12</v>
      </c>
      <c r="H56" s="16">
        <v>12</v>
      </c>
      <c r="I56" s="16">
        <v>11</v>
      </c>
      <c r="J56" s="16">
        <v>11</v>
      </c>
      <c r="K56" s="16">
        <v>11</v>
      </c>
      <c r="L56" s="16">
        <v>10</v>
      </c>
      <c r="M56" s="16">
        <v>10</v>
      </c>
      <c r="N56" s="16">
        <v>9</v>
      </c>
      <c r="O56" s="16">
        <v>9</v>
      </c>
      <c r="P56" s="16">
        <v>9</v>
      </c>
      <c r="Q56" s="16">
        <v>10</v>
      </c>
      <c r="R56" s="16">
        <v>11</v>
      </c>
      <c r="S56" s="16">
        <v>13</v>
      </c>
      <c r="T56" s="16">
        <v>14</v>
      </c>
      <c r="U56" s="16">
        <v>15</v>
      </c>
      <c r="V56" s="16">
        <v>16</v>
      </c>
      <c r="W56" s="16">
        <v>16</v>
      </c>
      <c r="X56" s="16">
        <v>73</v>
      </c>
      <c r="Y56" s="16">
        <v>66</v>
      </c>
      <c r="Z56" s="16">
        <v>53</v>
      </c>
      <c r="AA56" s="16">
        <v>45</v>
      </c>
      <c r="AB56" s="16">
        <v>39</v>
      </c>
      <c r="AC56" s="16">
        <v>29</v>
      </c>
      <c r="AD56" s="16">
        <v>29</v>
      </c>
      <c r="AE56" s="16">
        <v>15</v>
      </c>
      <c r="AF56" s="16">
        <v>16</v>
      </c>
      <c r="AG56" s="16">
        <v>16</v>
      </c>
      <c r="AH56" s="16">
        <v>10</v>
      </c>
      <c r="AI56" s="16">
        <v>10</v>
      </c>
      <c r="AJ56" s="16">
        <v>7</v>
      </c>
      <c r="AK56" s="16">
        <v>13</v>
      </c>
      <c r="AL56" s="16">
        <v>1</v>
      </c>
      <c r="AM56" s="16">
        <v>264</v>
      </c>
      <c r="AN56" s="16">
        <v>22</v>
      </c>
      <c r="AO56" s="16">
        <v>22</v>
      </c>
      <c r="AP56" s="16">
        <v>114</v>
      </c>
      <c r="AQ56" s="16">
        <v>16</v>
      </c>
    </row>
    <row r="57" spans="1:43" s="7" customFormat="1" x14ac:dyDescent="0.25">
      <c r="A57" s="13" t="s">
        <v>134</v>
      </c>
      <c r="B57" s="14" t="s">
        <v>135</v>
      </c>
      <c r="C57" s="15">
        <f>SUM(D57:AJ57)</f>
        <v>315</v>
      </c>
      <c r="D57" s="16">
        <v>6</v>
      </c>
      <c r="E57" s="16">
        <v>6</v>
      </c>
      <c r="F57" s="16">
        <v>6</v>
      </c>
      <c r="G57" s="16">
        <v>6</v>
      </c>
      <c r="H57" s="16">
        <v>6</v>
      </c>
      <c r="I57" s="16">
        <v>6</v>
      </c>
      <c r="J57" s="16">
        <v>5</v>
      </c>
      <c r="K57" s="16">
        <v>5</v>
      </c>
      <c r="L57" s="16">
        <v>5</v>
      </c>
      <c r="M57" s="16">
        <v>5</v>
      </c>
      <c r="N57" s="16">
        <v>5</v>
      </c>
      <c r="O57" s="16">
        <v>4</v>
      </c>
      <c r="P57" s="16">
        <v>4</v>
      </c>
      <c r="Q57" s="16">
        <v>5</v>
      </c>
      <c r="R57" s="16">
        <v>6</v>
      </c>
      <c r="S57" s="16">
        <v>6</v>
      </c>
      <c r="T57" s="16">
        <v>7</v>
      </c>
      <c r="U57" s="16">
        <v>7</v>
      </c>
      <c r="V57" s="16">
        <v>8</v>
      </c>
      <c r="W57" s="16">
        <v>8</v>
      </c>
      <c r="X57" s="16">
        <v>36</v>
      </c>
      <c r="Y57" s="16">
        <v>32</v>
      </c>
      <c r="Z57" s="16">
        <v>26</v>
      </c>
      <c r="AA57" s="16">
        <v>22</v>
      </c>
      <c r="AB57" s="16">
        <v>19</v>
      </c>
      <c r="AC57" s="16">
        <v>14</v>
      </c>
      <c r="AD57" s="16">
        <v>14</v>
      </c>
      <c r="AE57" s="16">
        <v>7</v>
      </c>
      <c r="AF57" s="16">
        <v>8</v>
      </c>
      <c r="AG57" s="16">
        <v>8</v>
      </c>
      <c r="AH57" s="16">
        <v>5</v>
      </c>
      <c r="AI57" s="16">
        <v>5</v>
      </c>
      <c r="AJ57" s="16">
        <v>3</v>
      </c>
      <c r="AK57" s="16">
        <v>6</v>
      </c>
      <c r="AL57" s="16">
        <v>0</v>
      </c>
      <c r="AM57" s="16">
        <v>128</v>
      </c>
      <c r="AN57" s="16">
        <v>10</v>
      </c>
      <c r="AO57" s="16">
        <v>11</v>
      </c>
      <c r="AP57" s="16">
        <v>55</v>
      </c>
      <c r="AQ57" s="16">
        <v>8</v>
      </c>
    </row>
    <row r="58" spans="1:43" s="7" customFormat="1" x14ac:dyDescent="0.25">
      <c r="A58" s="13" t="s">
        <v>136</v>
      </c>
      <c r="B58" s="14" t="s">
        <v>137</v>
      </c>
      <c r="C58" s="15">
        <f>SUM(D58:AJ58)</f>
        <v>425</v>
      </c>
      <c r="D58" s="16">
        <v>8</v>
      </c>
      <c r="E58" s="16">
        <v>8</v>
      </c>
      <c r="F58" s="16">
        <v>8</v>
      </c>
      <c r="G58" s="16">
        <v>8</v>
      </c>
      <c r="H58" s="16">
        <v>8</v>
      </c>
      <c r="I58" s="16">
        <v>8</v>
      </c>
      <c r="J58" s="16">
        <v>7</v>
      </c>
      <c r="K58" s="16">
        <v>7</v>
      </c>
      <c r="L58" s="16">
        <v>7</v>
      </c>
      <c r="M58" s="16">
        <v>7</v>
      </c>
      <c r="N58" s="16">
        <v>6</v>
      </c>
      <c r="O58" s="16">
        <v>6</v>
      </c>
      <c r="P58" s="16">
        <v>6</v>
      </c>
      <c r="Q58" s="16">
        <v>7</v>
      </c>
      <c r="R58" s="16">
        <v>8</v>
      </c>
      <c r="S58" s="16">
        <v>8</v>
      </c>
      <c r="T58" s="16">
        <v>9</v>
      </c>
      <c r="U58" s="16">
        <v>10</v>
      </c>
      <c r="V58" s="16">
        <v>10</v>
      </c>
      <c r="W58" s="16">
        <v>10</v>
      </c>
      <c r="X58" s="16">
        <v>48</v>
      </c>
      <c r="Y58" s="16">
        <v>43</v>
      </c>
      <c r="Z58" s="16">
        <v>35</v>
      </c>
      <c r="AA58" s="16">
        <v>30</v>
      </c>
      <c r="AB58" s="16">
        <v>26</v>
      </c>
      <c r="AC58" s="16">
        <v>19</v>
      </c>
      <c r="AD58" s="16">
        <v>19</v>
      </c>
      <c r="AE58" s="16">
        <v>10</v>
      </c>
      <c r="AF58" s="16">
        <v>10</v>
      </c>
      <c r="AG58" s="16">
        <v>11</v>
      </c>
      <c r="AH58" s="16">
        <v>7</v>
      </c>
      <c r="AI58" s="16">
        <v>6</v>
      </c>
      <c r="AJ58" s="16">
        <v>5</v>
      </c>
      <c r="AK58" s="16">
        <v>9</v>
      </c>
      <c r="AL58" s="16">
        <v>1</v>
      </c>
      <c r="AM58" s="16">
        <v>174</v>
      </c>
      <c r="AN58" s="16">
        <v>14</v>
      </c>
      <c r="AO58" s="16">
        <v>15</v>
      </c>
      <c r="AP58" s="16">
        <v>75</v>
      </c>
      <c r="AQ58" s="16">
        <v>11</v>
      </c>
    </row>
    <row r="59" spans="1:43" s="7" customFormat="1" ht="15.75" thickBot="1" x14ac:dyDescent="0.3">
      <c r="A59" s="25" t="s">
        <v>138</v>
      </c>
      <c r="B59" s="26" t="s">
        <v>139</v>
      </c>
      <c r="C59" s="27">
        <f>SUM(D59:AJ59)</f>
        <v>315</v>
      </c>
      <c r="D59" s="16">
        <v>6</v>
      </c>
      <c r="E59" s="16">
        <v>6</v>
      </c>
      <c r="F59" s="16">
        <v>6</v>
      </c>
      <c r="G59" s="16">
        <v>6</v>
      </c>
      <c r="H59" s="16">
        <v>6</v>
      </c>
      <c r="I59" s="16">
        <v>6</v>
      </c>
      <c r="J59" s="16">
        <v>5</v>
      </c>
      <c r="K59" s="16">
        <v>5</v>
      </c>
      <c r="L59" s="16">
        <v>5</v>
      </c>
      <c r="M59" s="16">
        <v>5</v>
      </c>
      <c r="N59" s="16">
        <v>5</v>
      </c>
      <c r="O59" s="16">
        <v>4</v>
      </c>
      <c r="P59" s="16">
        <v>4</v>
      </c>
      <c r="Q59" s="16">
        <v>5</v>
      </c>
      <c r="R59" s="16">
        <v>6</v>
      </c>
      <c r="S59" s="16">
        <v>6</v>
      </c>
      <c r="T59" s="16">
        <v>7</v>
      </c>
      <c r="U59" s="16">
        <v>7</v>
      </c>
      <c r="V59" s="16">
        <v>8</v>
      </c>
      <c r="W59" s="16">
        <v>8</v>
      </c>
      <c r="X59" s="16">
        <v>36</v>
      </c>
      <c r="Y59" s="16">
        <v>32</v>
      </c>
      <c r="Z59" s="16">
        <v>26</v>
      </c>
      <c r="AA59" s="16">
        <v>22</v>
      </c>
      <c r="AB59" s="16">
        <v>19</v>
      </c>
      <c r="AC59" s="16">
        <v>14</v>
      </c>
      <c r="AD59" s="16">
        <v>14</v>
      </c>
      <c r="AE59" s="16">
        <v>7</v>
      </c>
      <c r="AF59" s="16">
        <v>8</v>
      </c>
      <c r="AG59" s="16">
        <v>8</v>
      </c>
      <c r="AH59" s="16">
        <v>5</v>
      </c>
      <c r="AI59" s="16">
        <v>5</v>
      </c>
      <c r="AJ59" s="16">
        <v>3</v>
      </c>
      <c r="AK59" s="16">
        <v>6</v>
      </c>
      <c r="AL59" s="16">
        <v>0</v>
      </c>
      <c r="AM59" s="16">
        <v>129</v>
      </c>
      <c r="AN59" s="16">
        <v>11</v>
      </c>
      <c r="AO59" s="16">
        <v>11</v>
      </c>
      <c r="AP59" s="16">
        <v>56</v>
      </c>
      <c r="AQ59" s="16">
        <v>8</v>
      </c>
    </row>
    <row r="60" spans="1:43" x14ac:dyDescent="0.25">
      <c r="A60" s="2" t="s">
        <v>140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</row>
  </sheetData>
  <mergeCells count="16">
    <mergeCell ref="D3:Y3"/>
    <mergeCell ref="D1:Y1"/>
    <mergeCell ref="D2:Y2"/>
    <mergeCell ref="Z3:AR3"/>
    <mergeCell ref="Z2:AR2"/>
    <mergeCell ref="Z1:AR1"/>
    <mergeCell ref="A6:B6"/>
    <mergeCell ref="A16:B16"/>
    <mergeCell ref="A23:B23"/>
    <mergeCell ref="A34:B34"/>
    <mergeCell ref="AN4:AQ4"/>
    <mergeCell ref="A43:B43"/>
    <mergeCell ref="A44:B44"/>
    <mergeCell ref="A51:B51"/>
    <mergeCell ref="A54:B54"/>
    <mergeCell ref="A7:B7"/>
  </mergeCells>
  <printOptions horizontalCentered="1"/>
  <pageMargins left="0.59055118110236227" right="0.59055118110236227" top="0" bottom="0" header="0.31496062992125984" footer="0.31496062992125984"/>
  <pageSetup paperSize="9" scale="6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X60"/>
  <sheetViews>
    <sheetView workbookViewId="0">
      <selection activeCell="A3" sqref="A3:O3"/>
    </sheetView>
  </sheetViews>
  <sheetFormatPr baseColWidth="10" defaultRowHeight="15" x14ac:dyDescent="0.25"/>
  <cols>
    <col min="1" max="1" width="11.42578125" style="1"/>
    <col min="2" max="2" width="14.85546875" style="1" customWidth="1"/>
    <col min="3" max="3" width="9.85546875" style="1" customWidth="1"/>
    <col min="4" max="5" width="7.140625" style="1" customWidth="1"/>
    <col min="6" max="10" width="8.5703125" style="1" customWidth="1"/>
    <col min="11" max="11" width="9.28515625" style="1" customWidth="1"/>
    <col min="12" max="12" width="9.85546875" style="1" customWidth="1"/>
    <col min="13" max="16" width="8.5703125" style="1" customWidth="1"/>
    <col min="17" max="16384" width="11.42578125" style="1"/>
  </cols>
  <sheetData>
    <row r="1" spans="1:50" ht="15.75" x14ac:dyDescent="0.25">
      <c r="A1" s="90" t="s">
        <v>40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3"/>
      <c r="Q1" s="3"/>
      <c r="R1" s="3"/>
      <c r="S1" s="3"/>
      <c r="T1" s="3"/>
      <c r="U1" s="3"/>
      <c r="V1" s="3"/>
      <c r="W1" s="3"/>
      <c r="X1" s="3"/>
      <c r="Y1" s="3"/>
      <c r="Z1" s="90" t="s">
        <v>40</v>
      </c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3"/>
      <c r="AT1" s="3"/>
      <c r="AU1" s="3"/>
      <c r="AV1" s="3"/>
    </row>
    <row r="2" spans="1:50" ht="18" x14ac:dyDescent="0.25">
      <c r="A2" s="91" t="s">
        <v>142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4"/>
      <c r="Q2" s="4"/>
      <c r="R2" s="4"/>
      <c r="S2" s="4"/>
      <c r="T2" s="4"/>
      <c r="U2" s="4"/>
      <c r="V2" s="4"/>
      <c r="W2" s="4"/>
      <c r="X2" s="4"/>
      <c r="Y2" s="4"/>
      <c r="Z2" s="91" t="s">
        <v>142</v>
      </c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4"/>
      <c r="AT2" s="4"/>
      <c r="AU2" s="4"/>
      <c r="AV2" s="4"/>
    </row>
    <row r="3" spans="1:50" s="6" customFormat="1" ht="15.75" customHeight="1" thickBot="1" x14ac:dyDescent="0.3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48"/>
      <c r="Q3" s="48"/>
      <c r="R3" s="48"/>
      <c r="S3" s="48"/>
      <c r="T3" s="48"/>
      <c r="U3" s="48"/>
      <c r="V3" s="48"/>
      <c r="W3" s="48"/>
      <c r="X3" s="48"/>
      <c r="Y3" s="48"/>
      <c r="Z3" s="92" t="s">
        <v>41</v>
      </c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1"/>
      <c r="AT3" s="1"/>
      <c r="AU3" s="1"/>
      <c r="AV3" s="1"/>
      <c r="AW3" s="1"/>
      <c r="AX3" s="1"/>
    </row>
    <row r="4" spans="1:50" s="30" customFormat="1" ht="36" x14ac:dyDescent="0.25">
      <c r="A4" s="42" t="s">
        <v>42</v>
      </c>
      <c r="B4" s="43" t="s">
        <v>43</v>
      </c>
      <c r="C4" s="35" t="s">
        <v>141</v>
      </c>
      <c r="D4" s="44" t="s">
        <v>146</v>
      </c>
      <c r="E4" s="44" t="s">
        <v>147</v>
      </c>
      <c r="F4" s="44" t="s">
        <v>148</v>
      </c>
      <c r="G4" s="44" t="s">
        <v>149</v>
      </c>
      <c r="H4" s="44" t="s">
        <v>150</v>
      </c>
      <c r="I4" s="45" t="s">
        <v>33</v>
      </c>
      <c r="J4" s="45" t="s">
        <v>34</v>
      </c>
      <c r="K4" s="46" t="s">
        <v>35</v>
      </c>
      <c r="L4" s="86" t="s">
        <v>36</v>
      </c>
      <c r="M4" s="87"/>
      <c r="N4" s="87"/>
      <c r="O4" s="88"/>
    </row>
    <row r="5" spans="1:50" s="30" customFormat="1" ht="6.75" customHeight="1" x14ac:dyDescent="0.25">
      <c r="A5" s="36"/>
      <c r="B5" s="37"/>
      <c r="C5" s="38"/>
      <c r="D5" s="39"/>
      <c r="E5" s="39"/>
      <c r="F5" s="39"/>
      <c r="G5" s="39"/>
      <c r="H5" s="39"/>
      <c r="I5" s="40"/>
      <c r="J5" s="40"/>
      <c r="K5" s="41"/>
      <c r="L5" s="31" t="s">
        <v>37</v>
      </c>
      <c r="M5" s="31" t="s">
        <v>38</v>
      </c>
      <c r="N5" s="31" t="s">
        <v>39</v>
      </c>
      <c r="O5" s="32" t="s">
        <v>44</v>
      </c>
    </row>
    <row r="6" spans="1:50" s="10" customFormat="1" ht="14.25" x14ac:dyDescent="0.2">
      <c r="A6" s="84" t="s">
        <v>45</v>
      </c>
      <c r="B6" s="85"/>
      <c r="C6" s="8">
        <f t="shared" ref="C6:O6" si="0">SUM(C7,C34,C43)</f>
        <v>85080</v>
      </c>
      <c r="D6" s="8">
        <f t="shared" ref="D6" si="1">SUM(D7,D34,D43)</f>
        <v>19488</v>
      </c>
      <c r="E6" s="8">
        <f t="shared" ref="E6" si="2">SUM(E7,E34,E43)</f>
        <v>10013</v>
      </c>
      <c r="F6" s="8">
        <f t="shared" ref="F6" si="3">SUM(F7,F34,F43)</f>
        <v>17937</v>
      </c>
      <c r="G6" s="8">
        <f t="shared" ref="G6" si="4">SUM(G7,G34,G43)</f>
        <v>27318</v>
      </c>
      <c r="H6" s="8">
        <f t="shared" ref="H6" si="5">SUM(H7,H34,H43)</f>
        <v>10324</v>
      </c>
      <c r="I6" s="8">
        <f t="shared" si="0"/>
        <v>1359</v>
      </c>
      <c r="J6" s="8">
        <f t="shared" si="0"/>
        <v>101</v>
      </c>
      <c r="K6" s="8">
        <f t="shared" si="0"/>
        <v>41897</v>
      </c>
      <c r="L6" s="8">
        <f t="shared" si="0"/>
        <v>4075</v>
      </c>
      <c r="M6" s="8">
        <f t="shared" si="0"/>
        <v>3916</v>
      </c>
      <c r="N6" s="8">
        <f t="shared" si="0"/>
        <v>16941</v>
      </c>
      <c r="O6" s="9">
        <f t="shared" si="0"/>
        <v>1684</v>
      </c>
    </row>
    <row r="7" spans="1:50" s="10" customFormat="1" ht="14.25" x14ac:dyDescent="0.2">
      <c r="A7" s="82" t="s">
        <v>46</v>
      </c>
      <c r="B7" s="83"/>
      <c r="C7" s="11">
        <f t="shared" ref="C7:O7" si="6">SUM(C8,C9,C16,C23)</f>
        <v>57905</v>
      </c>
      <c r="D7" s="11">
        <f t="shared" ref="D7" si="7">SUM(D8,D9,D16,D23)</f>
        <v>13645</v>
      </c>
      <c r="E7" s="11">
        <f t="shared" ref="E7" si="8">SUM(E8,E9,E16,E23)</f>
        <v>7088</v>
      </c>
      <c r="F7" s="11">
        <f t="shared" ref="F7" si="9">SUM(F8,F9,F16,F23)</f>
        <v>12365</v>
      </c>
      <c r="G7" s="11">
        <f t="shared" ref="G7" si="10">SUM(G8,G9,G16,G23)</f>
        <v>18690</v>
      </c>
      <c r="H7" s="11">
        <f t="shared" ref="H7" si="11">SUM(H8,H9,H16,H23)</f>
        <v>6117</v>
      </c>
      <c r="I7" s="11">
        <f t="shared" si="6"/>
        <v>870</v>
      </c>
      <c r="J7" s="11">
        <f t="shared" si="6"/>
        <v>65</v>
      </c>
      <c r="K7" s="11">
        <f t="shared" si="6"/>
        <v>28587</v>
      </c>
      <c r="L7" s="11">
        <f t="shared" si="6"/>
        <v>2897</v>
      </c>
      <c r="M7" s="11">
        <f t="shared" si="6"/>
        <v>2784</v>
      </c>
      <c r="N7" s="11">
        <f t="shared" si="6"/>
        <v>11815</v>
      </c>
      <c r="O7" s="12">
        <f t="shared" si="6"/>
        <v>1077</v>
      </c>
    </row>
    <row r="8" spans="1:50" s="7" customFormat="1" x14ac:dyDescent="0.25">
      <c r="A8" s="13" t="s">
        <v>47</v>
      </c>
      <c r="B8" s="14" t="s">
        <v>48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</row>
    <row r="9" spans="1:50" s="10" customFormat="1" ht="14.25" x14ac:dyDescent="0.2">
      <c r="A9" s="33" t="s">
        <v>49</v>
      </c>
      <c r="B9" s="34"/>
      <c r="C9" s="18">
        <f t="shared" ref="C9:O9" si="12">SUM(C10:C15)</f>
        <v>33396</v>
      </c>
      <c r="D9" s="18">
        <f t="shared" ref="D9" si="13">SUM(D10:D15)</f>
        <v>7905</v>
      </c>
      <c r="E9" s="18">
        <f t="shared" ref="E9" si="14">SUM(E10:E15)</f>
        <v>4097</v>
      </c>
      <c r="F9" s="18">
        <f t="shared" ref="F9" si="15">SUM(F10:F15)</f>
        <v>7176</v>
      </c>
      <c r="G9" s="18">
        <f t="shared" ref="G9" si="16">SUM(G10:G15)</f>
        <v>10783</v>
      </c>
      <c r="H9" s="18">
        <f t="shared" ref="H9" si="17">SUM(H10:H15)</f>
        <v>3435</v>
      </c>
      <c r="I9" s="18">
        <f t="shared" si="12"/>
        <v>502</v>
      </c>
      <c r="J9" s="18">
        <f t="shared" si="12"/>
        <v>39</v>
      </c>
      <c r="K9" s="18">
        <f t="shared" si="12"/>
        <v>16477</v>
      </c>
      <c r="L9" s="18">
        <f t="shared" si="12"/>
        <v>1677</v>
      </c>
      <c r="M9" s="18">
        <f t="shared" si="12"/>
        <v>1615</v>
      </c>
      <c r="N9" s="18">
        <f t="shared" si="12"/>
        <v>6845</v>
      </c>
      <c r="O9" s="19">
        <f t="shared" si="12"/>
        <v>621</v>
      </c>
    </row>
    <row r="10" spans="1:50" s="7" customFormat="1" x14ac:dyDescent="0.25">
      <c r="A10" s="13" t="s">
        <v>145</v>
      </c>
      <c r="B10" s="14" t="s">
        <v>50</v>
      </c>
      <c r="C10" s="15">
        <f t="shared" ref="C10:C15" si="18">SUM(D10:H10)</f>
        <v>28729</v>
      </c>
      <c r="D10" s="16">
        <v>6805</v>
      </c>
      <c r="E10" s="16">
        <v>3526</v>
      </c>
      <c r="F10" s="16">
        <v>6179</v>
      </c>
      <c r="G10" s="16">
        <v>9277</v>
      </c>
      <c r="H10" s="16">
        <v>2942</v>
      </c>
      <c r="I10" s="16">
        <v>432</v>
      </c>
      <c r="J10" s="16">
        <v>34</v>
      </c>
      <c r="K10" s="16">
        <v>14174</v>
      </c>
      <c r="L10" s="16">
        <v>1444</v>
      </c>
      <c r="M10" s="16">
        <v>1392</v>
      </c>
      <c r="N10" s="16">
        <v>5894</v>
      </c>
      <c r="O10" s="16">
        <v>534</v>
      </c>
    </row>
    <row r="11" spans="1:50" s="7" customFormat="1" x14ac:dyDescent="0.25">
      <c r="A11" s="13" t="s">
        <v>51</v>
      </c>
      <c r="B11" s="14" t="s">
        <v>52</v>
      </c>
      <c r="C11" s="15">
        <f t="shared" si="18"/>
        <v>1296</v>
      </c>
      <c r="D11" s="16">
        <v>306</v>
      </c>
      <c r="E11" s="16">
        <v>157</v>
      </c>
      <c r="F11" s="16">
        <v>277</v>
      </c>
      <c r="G11" s="16">
        <v>419</v>
      </c>
      <c r="H11" s="16">
        <v>137</v>
      </c>
      <c r="I11" s="16">
        <v>19</v>
      </c>
      <c r="J11" s="16">
        <v>1</v>
      </c>
      <c r="K11" s="16">
        <v>640</v>
      </c>
      <c r="L11" s="16">
        <v>65</v>
      </c>
      <c r="M11" s="16">
        <v>62</v>
      </c>
      <c r="N11" s="16">
        <v>264</v>
      </c>
      <c r="O11" s="16">
        <v>24</v>
      </c>
    </row>
    <row r="12" spans="1:50" s="7" customFormat="1" x14ac:dyDescent="0.25">
      <c r="A12" s="13" t="s">
        <v>53</v>
      </c>
      <c r="B12" s="14" t="s">
        <v>54</v>
      </c>
      <c r="C12" s="15">
        <f t="shared" si="18"/>
        <v>1133</v>
      </c>
      <c r="D12" s="16">
        <v>267</v>
      </c>
      <c r="E12" s="16">
        <v>138</v>
      </c>
      <c r="F12" s="16">
        <v>242</v>
      </c>
      <c r="G12" s="16">
        <v>366</v>
      </c>
      <c r="H12" s="16">
        <v>120</v>
      </c>
      <c r="I12" s="16">
        <v>17</v>
      </c>
      <c r="J12" s="16">
        <v>1</v>
      </c>
      <c r="K12" s="16">
        <v>559</v>
      </c>
      <c r="L12" s="16">
        <v>57</v>
      </c>
      <c r="M12" s="16">
        <v>54</v>
      </c>
      <c r="N12" s="16">
        <v>231</v>
      </c>
      <c r="O12" s="16">
        <v>21</v>
      </c>
    </row>
    <row r="13" spans="1:50" s="7" customFormat="1" x14ac:dyDescent="0.25">
      <c r="A13" s="13" t="s">
        <v>55</v>
      </c>
      <c r="B13" s="14" t="s">
        <v>56</v>
      </c>
      <c r="C13" s="15">
        <f t="shared" si="18"/>
        <v>1021</v>
      </c>
      <c r="D13" s="16">
        <v>240</v>
      </c>
      <c r="E13" s="16">
        <v>126</v>
      </c>
      <c r="F13" s="16">
        <v>218</v>
      </c>
      <c r="G13" s="16">
        <v>329</v>
      </c>
      <c r="H13" s="16">
        <v>108</v>
      </c>
      <c r="I13" s="16">
        <v>15</v>
      </c>
      <c r="J13" s="16">
        <v>1</v>
      </c>
      <c r="K13" s="16">
        <v>504</v>
      </c>
      <c r="L13" s="16">
        <v>51</v>
      </c>
      <c r="M13" s="16">
        <v>49</v>
      </c>
      <c r="N13" s="16">
        <v>208</v>
      </c>
      <c r="O13" s="16">
        <v>19</v>
      </c>
    </row>
    <row r="14" spans="1:50" s="7" customFormat="1" x14ac:dyDescent="0.25">
      <c r="A14" s="13" t="s">
        <v>57</v>
      </c>
      <c r="B14" s="14" t="s">
        <v>58</v>
      </c>
      <c r="C14" s="15">
        <f t="shared" si="18"/>
        <v>648</v>
      </c>
      <c r="D14" s="16">
        <v>154</v>
      </c>
      <c r="E14" s="16">
        <v>78</v>
      </c>
      <c r="F14" s="16">
        <v>139</v>
      </c>
      <c r="G14" s="16">
        <v>209</v>
      </c>
      <c r="H14" s="16">
        <v>68</v>
      </c>
      <c r="I14" s="16">
        <v>10</v>
      </c>
      <c r="J14" s="16">
        <v>1</v>
      </c>
      <c r="K14" s="16">
        <v>320</v>
      </c>
      <c r="L14" s="16">
        <v>32</v>
      </c>
      <c r="M14" s="16">
        <v>31</v>
      </c>
      <c r="N14" s="16">
        <v>132</v>
      </c>
      <c r="O14" s="16">
        <v>12</v>
      </c>
    </row>
    <row r="15" spans="1:50" s="7" customFormat="1" x14ac:dyDescent="0.25">
      <c r="A15" s="13" t="s">
        <v>59</v>
      </c>
      <c r="B15" s="14" t="s">
        <v>60</v>
      </c>
      <c r="C15" s="15">
        <f t="shared" si="18"/>
        <v>569</v>
      </c>
      <c r="D15" s="16">
        <v>133</v>
      </c>
      <c r="E15" s="16">
        <v>72</v>
      </c>
      <c r="F15" s="16">
        <v>121</v>
      </c>
      <c r="G15" s="16">
        <v>183</v>
      </c>
      <c r="H15" s="16">
        <v>60</v>
      </c>
      <c r="I15" s="16">
        <v>9</v>
      </c>
      <c r="J15" s="16">
        <v>1</v>
      </c>
      <c r="K15" s="16">
        <v>280</v>
      </c>
      <c r="L15" s="16">
        <v>28</v>
      </c>
      <c r="M15" s="16">
        <v>27</v>
      </c>
      <c r="N15" s="16">
        <v>116</v>
      </c>
      <c r="O15" s="16">
        <v>11</v>
      </c>
    </row>
    <row r="16" spans="1:50" s="10" customFormat="1" ht="14.25" x14ac:dyDescent="0.2">
      <c r="A16" s="80" t="s">
        <v>61</v>
      </c>
      <c r="B16" s="81"/>
      <c r="C16" s="34">
        <f t="shared" ref="C16:O16" si="19">SUM(C17:C22)</f>
        <v>10054</v>
      </c>
      <c r="D16" s="34">
        <f t="shared" ref="D16" si="20">SUM(D17:D22)</f>
        <v>2367</v>
      </c>
      <c r="E16" s="34">
        <f t="shared" ref="E16" si="21">SUM(E17:E22)</f>
        <v>1233</v>
      </c>
      <c r="F16" s="34">
        <f t="shared" ref="F16" si="22">SUM(F17:F22)</f>
        <v>2147</v>
      </c>
      <c r="G16" s="34">
        <f t="shared" ref="G16" si="23">SUM(G17:G22)</f>
        <v>3244</v>
      </c>
      <c r="H16" s="34">
        <f t="shared" ref="H16" si="24">SUM(H17:H22)</f>
        <v>1063</v>
      </c>
      <c r="I16" s="34">
        <f t="shared" si="19"/>
        <v>151</v>
      </c>
      <c r="J16" s="34">
        <f t="shared" si="19"/>
        <v>10</v>
      </c>
      <c r="K16" s="34">
        <f t="shared" si="19"/>
        <v>4964</v>
      </c>
      <c r="L16" s="34">
        <f t="shared" si="19"/>
        <v>502</v>
      </c>
      <c r="M16" s="34">
        <f t="shared" si="19"/>
        <v>484</v>
      </c>
      <c r="N16" s="34">
        <f t="shared" si="19"/>
        <v>2051</v>
      </c>
      <c r="O16" s="20">
        <f t="shared" si="19"/>
        <v>187</v>
      </c>
    </row>
    <row r="17" spans="1:15" s="7" customFormat="1" x14ac:dyDescent="0.25">
      <c r="A17" s="13" t="s">
        <v>62</v>
      </c>
      <c r="B17" s="14" t="s">
        <v>63</v>
      </c>
      <c r="C17" s="15">
        <f t="shared" ref="C17:C22" si="25">SUM(D17:H17)</f>
        <v>2964</v>
      </c>
      <c r="D17" s="16">
        <v>696</v>
      </c>
      <c r="E17" s="16">
        <v>364</v>
      </c>
      <c r="F17" s="16">
        <v>633</v>
      </c>
      <c r="G17" s="16">
        <v>958</v>
      </c>
      <c r="H17" s="16">
        <v>313</v>
      </c>
      <c r="I17" s="16">
        <v>45</v>
      </c>
      <c r="J17" s="16">
        <v>3</v>
      </c>
      <c r="K17" s="16">
        <v>1464</v>
      </c>
      <c r="L17" s="16">
        <v>148</v>
      </c>
      <c r="M17" s="16">
        <v>143</v>
      </c>
      <c r="N17" s="16">
        <v>605</v>
      </c>
      <c r="O17" s="16">
        <v>55</v>
      </c>
    </row>
    <row r="18" spans="1:15" s="7" customFormat="1" x14ac:dyDescent="0.25">
      <c r="A18" s="13" t="s">
        <v>64</v>
      </c>
      <c r="B18" s="14" t="s">
        <v>65</v>
      </c>
      <c r="C18" s="15">
        <f t="shared" si="25"/>
        <v>1119</v>
      </c>
      <c r="D18" s="16">
        <v>263</v>
      </c>
      <c r="E18" s="16">
        <v>138</v>
      </c>
      <c r="F18" s="16">
        <v>239</v>
      </c>
      <c r="G18" s="16">
        <v>361</v>
      </c>
      <c r="H18" s="16">
        <v>118</v>
      </c>
      <c r="I18" s="16">
        <v>17</v>
      </c>
      <c r="J18" s="16">
        <v>1</v>
      </c>
      <c r="K18" s="16">
        <v>552</v>
      </c>
      <c r="L18" s="16">
        <v>56</v>
      </c>
      <c r="M18" s="16">
        <v>54</v>
      </c>
      <c r="N18" s="16">
        <v>228</v>
      </c>
      <c r="O18" s="16">
        <v>21</v>
      </c>
    </row>
    <row r="19" spans="1:15" s="7" customFormat="1" x14ac:dyDescent="0.25">
      <c r="A19" s="13" t="s">
        <v>66</v>
      </c>
      <c r="B19" s="14" t="s">
        <v>67</v>
      </c>
      <c r="C19" s="15">
        <f t="shared" si="25"/>
        <v>1558</v>
      </c>
      <c r="D19" s="16">
        <v>367</v>
      </c>
      <c r="E19" s="16">
        <v>192</v>
      </c>
      <c r="F19" s="16">
        <v>332</v>
      </c>
      <c r="G19" s="16">
        <v>503</v>
      </c>
      <c r="H19" s="16">
        <v>164</v>
      </c>
      <c r="I19" s="16">
        <v>23</v>
      </c>
      <c r="J19" s="16">
        <v>2</v>
      </c>
      <c r="K19" s="16">
        <v>769</v>
      </c>
      <c r="L19" s="16">
        <v>78</v>
      </c>
      <c r="M19" s="16">
        <v>75</v>
      </c>
      <c r="N19" s="16">
        <v>318</v>
      </c>
      <c r="O19" s="16">
        <v>29</v>
      </c>
    </row>
    <row r="20" spans="1:15" s="7" customFormat="1" x14ac:dyDescent="0.25">
      <c r="A20" s="13" t="s">
        <v>68</v>
      </c>
      <c r="B20" s="14" t="s">
        <v>69</v>
      </c>
      <c r="C20" s="15">
        <f t="shared" si="25"/>
        <v>2191</v>
      </c>
      <c r="D20" s="16">
        <v>516</v>
      </c>
      <c r="E20" s="16">
        <v>269</v>
      </c>
      <c r="F20" s="16">
        <v>468</v>
      </c>
      <c r="G20" s="16">
        <v>706</v>
      </c>
      <c r="H20" s="16">
        <v>232</v>
      </c>
      <c r="I20" s="16">
        <v>33</v>
      </c>
      <c r="J20" s="16">
        <v>2</v>
      </c>
      <c r="K20" s="16">
        <v>1080</v>
      </c>
      <c r="L20" s="16">
        <v>109</v>
      </c>
      <c r="M20" s="16">
        <v>105</v>
      </c>
      <c r="N20" s="16">
        <v>446</v>
      </c>
      <c r="O20" s="16">
        <v>41</v>
      </c>
    </row>
    <row r="21" spans="1:15" s="7" customFormat="1" x14ac:dyDescent="0.25">
      <c r="A21" s="13" t="s">
        <v>70</v>
      </c>
      <c r="B21" s="14" t="s">
        <v>71</v>
      </c>
      <c r="C21" s="15">
        <f t="shared" si="25"/>
        <v>935</v>
      </c>
      <c r="D21" s="16">
        <v>221</v>
      </c>
      <c r="E21" s="16">
        <v>114</v>
      </c>
      <c r="F21" s="16">
        <v>200</v>
      </c>
      <c r="G21" s="16">
        <v>301</v>
      </c>
      <c r="H21" s="16">
        <v>99</v>
      </c>
      <c r="I21" s="16">
        <v>14</v>
      </c>
      <c r="J21" s="16">
        <v>1</v>
      </c>
      <c r="K21" s="16">
        <v>463</v>
      </c>
      <c r="L21" s="16">
        <v>47</v>
      </c>
      <c r="M21" s="16">
        <v>45</v>
      </c>
      <c r="N21" s="16">
        <v>191</v>
      </c>
      <c r="O21" s="16">
        <v>17</v>
      </c>
    </row>
    <row r="22" spans="1:15" s="7" customFormat="1" x14ac:dyDescent="0.25">
      <c r="A22" s="13" t="s">
        <v>72</v>
      </c>
      <c r="B22" s="14" t="s">
        <v>73</v>
      </c>
      <c r="C22" s="15">
        <f t="shared" si="25"/>
        <v>1287</v>
      </c>
      <c r="D22" s="16">
        <v>304</v>
      </c>
      <c r="E22" s="16">
        <v>156</v>
      </c>
      <c r="F22" s="16">
        <v>275</v>
      </c>
      <c r="G22" s="16">
        <v>415</v>
      </c>
      <c r="H22" s="16">
        <v>137</v>
      </c>
      <c r="I22" s="16">
        <v>19</v>
      </c>
      <c r="J22" s="16">
        <v>1</v>
      </c>
      <c r="K22" s="16">
        <v>636</v>
      </c>
      <c r="L22" s="16">
        <v>64</v>
      </c>
      <c r="M22" s="16">
        <v>62</v>
      </c>
      <c r="N22" s="16">
        <v>263</v>
      </c>
      <c r="O22" s="16">
        <v>24</v>
      </c>
    </row>
    <row r="23" spans="1:15" s="10" customFormat="1" ht="14.25" x14ac:dyDescent="0.2">
      <c r="A23" s="80" t="s">
        <v>74</v>
      </c>
      <c r="B23" s="81"/>
      <c r="C23" s="34">
        <f t="shared" ref="C23:O23" si="26">SUM(C24:C33)</f>
        <v>14455</v>
      </c>
      <c r="D23" s="34">
        <f t="shared" ref="D23" si="27">SUM(D24:D33)</f>
        <v>3373</v>
      </c>
      <c r="E23" s="34">
        <f t="shared" ref="E23" si="28">SUM(E24:E33)</f>
        <v>1758</v>
      </c>
      <c r="F23" s="34">
        <f t="shared" ref="F23" si="29">SUM(F24:F33)</f>
        <v>3042</v>
      </c>
      <c r="G23" s="34">
        <f t="shared" ref="G23" si="30">SUM(G24:G33)</f>
        <v>4663</v>
      </c>
      <c r="H23" s="34">
        <f t="shared" ref="H23" si="31">SUM(H24:H33)</f>
        <v>1619</v>
      </c>
      <c r="I23" s="34">
        <f t="shared" si="26"/>
        <v>217</v>
      </c>
      <c r="J23" s="34">
        <f t="shared" si="26"/>
        <v>16</v>
      </c>
      <c r="K23" s="34">
        <f t="shared" si="26"/>
        <v>7146</v>
      </c>
      <c r="L23" s="34">
        <f t="shared" si="26"/>
        <v>718</v>
      </c>
      <c r="M23" s="34">
        <f t="shared" si="26"/>
        <v>685</v>
      </c>
      <c r="N23" s="34">
        <f t="shared" si="26"/>
        <v>2919</v>
      </c>
      <c r="O23" s="20">
        <f t="shared" si="26"/>
        <v>269</v>
      </c>
    </row>
    <row r="24" spans="1:15" s="7" customFormat="1" x14ac:dyDescent="0.25">
      <c r="A24" s="13" t="s">
        <v>75</v>
      </c>
      <c r="B24" s="14" t="s">
        <v>76</v>
      </c>
      <c r="C24" s="15">
        <f t="shared" ref="C24:C33" si="32">SUM(D24:H24)</f>
        <v>2092</v>
      </c>
      <c r="D24" s="16">
        <v>492</v>
      </c>
      <c r="E24" s="16">
        <v>257</v>
      </c>
      <c r="F24" s="16">
        <v>447</v>
      </c>
      <c r="G24" s="16">
        <v>675</v>
      </c>
      <c r="H24" s="16">
        <v>221</v>
      </c>
      <c r="I24" s="16">
        <v>31</v>
      </c>
      <c r="J24" s="16">
        <v>2</v>
      </c>
      <c r="K24" s="16">
        <v>1032</v>
      </c>
      <c r="L24" s="16">
        <v>105</v>
      </c>
      <c r="M24" s="16">
        <v>101</v>
      </c>
      <c r="N24" s="16">
        <v>427</v>
      </c>
      <c r="O24" s="16">
        <v>39</v>
      </c>
    </row>
    <row r="25" spans="1:15" s="7" customFormat="1" x14ac:dyDescent="0.25">
      <c r="A25" s="13" t="s">
        <v>77</v>
      </c>
      <c r="B25" s="14" t="s">
        <v>78</v>
      </c>
      <c r="C25" s="15">
        <f t="shared" si="32"/>
        <v>1929</v>
      </c>
      <c r="D25" s="16">
        <v>456</v>
      </c>
      <c r="E25" s="16">
        <v>234</v>
      </c>
      <c r="F25" s="16">
        <v>412</v>
      </c>
      <c r="G25" s="16">
        <v>623</v>
      </c>
      <c r="H25" s="16">
        <v>204</v>
      </c>
      <c r="I25" s="16">
        <v>29</v>
      </c>
      <c r="J25" s="16">
        <v>2</v>
      </c>
      <c r="K25" s="16">
        <v>953</v>
      </c>
      <c r="L25" s="16">
        <v>97</v>
      </c>
      <c r="M25" s="16">
        <v>93</v>
      </c>
      <c r="N25" s="16">
        <v>394</v>
      </c>
      <c r="O25" s="16">
        <v>36</v>
      </c>
    </row>
    <row r="26" spans="1:15" s="7" customFormat="1" x14ac:dyDescent="0.25">
      <c r="A26" s="13" t="s">
        <v>79</v>
      </c>
      <c r="B26" s="14" t="s">
        <v>80</v>
      </c>
      <c r="C26" s="15">
        <f t="shared" si="32"/>
        <v>2067</v>
      </c>
      <c r="D26" s="16">
        <v>488</v>
      </c>
      <c r="E26" s="16">
        <v>252</v>
      </c>
      <c r="F26" s="16">
        <v>441</v>
      </c>
      <c r="G26" s="16">
        <v>668</v>
      </c>
      <c r="H26" s="16">
        <v>218</v>
      </c>
      <c r="I26" s="16">
        <v>31</v>
      </c>
      <c r="J26" s="16">
        <v>2</v>
      </c>
      <c r="K26" s="16">
        <v>1021</v>
      </c>
      <c r="L26" s="16">
        <v>103</v>
      </c>
      <c r="M26" s="16">
        <v>99</v>
      </c>
      <c r="N26" s="16">
        <v>422</v>
      </c>
      <c r="O26" s="16">
        <v>38</v>
      </c>
    </row>
    <row r="27" spans="1:15" s="7" customFormat="1" x14ac:dyDescent="0.25">
      <c r="A27" s="13" t="s">
        <v>81</v>
      </c>
      <c r="B27" s="14" t="s">
        <v>82</v>
      </c>
      <c r="C27" s="15">
        <f t="shared" si="32"/>
        <v>2580</v>
      </c>
      <c r="D27" s="16">
        <v>607</v>
      </c>
      <c r="E27" s="16">
        <v>317</v>
      </c>
      <c r="F27" s="16">
        <v>550</v>
      </c>
      <c r="G27" s="16">
        <v>833</v>
      </c>
      <c r="H27" s="16">
        <v>273</v>
      </c>
      <c r="I27" s="16">
        <v>39</v>
      </c>
      <c r="J27" s="16">
        <v>3</v>
      </c>
      <c r="K27" s="16">
        <v>1274</v>
      </c>
      <c r="L27" s="16">
        <v>129</v>
      </c>
      <c r="M27" s="16">
        <v>124</v>
      </c>
      <c r="N27" s="16">
        <v>526</v>
      </c>
      <c r="O27" s="16">
        <v>48</v>
      </c>
    </row>
    <row r="28" spans="1:15" s="7" customFormat="1" x14ac:dyDescent="0.25">
      <c r="A28" s="13" t="s">
        <v>83</v>
      </c>
      <c r="B28" s="14" t="s">
        <v>84</v>
      </c>
      <c r="C28" s="15">
        <f t="shared" si="32"/>
        <v>851</v>
      </c>
      <c r="D28" s="16">
        <v>200</v>
      </c>
      <c r="E28" s="16">
        <v>102</v>
      </c>
      <c r="F28" s="16">
        <v>183</v>
      </c>
      <c r="G28" s="16">
        <v>276</v>
      </c>
      <c r="H28" s="16">
        <v>90</v>
      </c>
      <c r="I28" s="16">
        <v>13</v>
      </c>
      <c r="J28" s="16">
        <v>1</v>
      </c>
      <c r="K28" s="16">
        <v>421</v>
      </c>
      <c r="L28" s="16">
        <v>43</v>
      </c>
      <c r="M28" s="16">
        <v>41</v>
      </c>
      <c r="N28" s="16">
        <v>174</v>
      </c>
      <c r="O28" s="16">
        <v>16</v>
      </c>
    </row>
    <row r="29" spans="1:15" s="7" customFormat="1" x14ac:dyDescent="0.25">
      <c r="A29" s="13" t="s">
        <v>85</v>
      </c>
      <c r="B29" s="14" t="s">
        <v>86</v>
      </c>
      <c r="C29" s="15">
        <f t="shared" si="32"/>
        <v>1558</v>
      </c>
      <c r="D29" s="16">
        <v>367</v>
      </c>
      <c r="E29" s="16">
        <v>192</v>
      </c>
      <c r="F29" s="16">
        <v>332</v>
      </c>
      <c r="G29" s="16">
        <v>503</v>
      </c>
      <c r="H29" s="16">
        <v>164</v>
      </c>
      <c r="I29" s="16">
        <v>23</v>
      </c>
      <c r="J29" s="16">
        <v>2</v>
      </c>
      <c r="K29" s="16">
        <v>769</v>
      </c>
      <c r="L29" s="16">
        <v>78</v>
      </c>
      <c r="M29" s="16">
        <v>75</v>
      </c>
      <c r="N29" s="16">
        <v>318</v>
      </c>
      <c r="O29" s="16">
        <v>29</v>
      </c>
    </row>
    <row r="30" spans="1:15" s="7" customFormat="1" x14ac:dyDescent="0.25">
      <c r="A30" s="13" t="s">
        <v>87</v>
      </c>
      <c r="B30" s="14" t="s">
        <v>88</v>
      </c>
      <c r="C30" s="15">
        <f t="shared" si="32"/>
        <v>809</v>
      </c>
      <c r="D30" s="16">
        <v>190</v>
      </c>
      <c r="E30" s="16">
        <v>100</v>
      </c>
      <c r="F30" s="16">
        <v>173</v>
      </c>
      <c r="G30" s="16">
        <v>261</v>
      </c>
      <c r="H30" s="16">
        <v>85</v>
      </c>
      <c r="I30" s="16">
        <v>12</v>
      </c>
      <c r="J30" s="16">
        <v>1</v>
      </c>
      <c r="K30" s="16">
        <v>399</v>
      </c>
      <c r="L30" s="16">
        <v>40</v>
      </c>
      <c r="M30" s="16">
        <v>39</v>
      </c>
      <c r="N30" s="16">
        <v>165</v>
      </c>
      <c r="O30" s="16">
        <v>15</v>
      </c>
    </row>
    <row r="31" spans="1:15" s="7" customFormat="1" x14ac:dyDescent="0.25">
      <c r="A31" s="13" t="s">
        <v>89</v>
      </c>
      <c r="B31" s="14" t="s">
        <v>90</v>
      </c>
      <c r="C31" s="15">
        <f t="shared" si="32"/>
        <v>715</v>
      </c>
      <c r="D31" s="16">
        <v>168</v>
      </c>
      <c r="E31" s="16">
        <v>89</v>
      </c>
      <c r="F31" s="16">
        <v>152</v>
      </c>
      <c r="G31" s="16">
        <v>231</v>
      </c>
      <c r="H31" s="16">
        <v>75</v>
      </c>
      <c r="I31" s="16">
        <v>11</v>
      </c>
      <c r="J31" s="16">
        <v>1</v>
      </c>
      <c r="K31" s="16">
        <v>352</v>
      </c>
      <c r="L31" s="16">
        <v>36</v>
      </c>
      <c r="M31" s="16">
        <v>34</v>
      </c>
      <c r="N31" s="16">
        <v>146</v>
      </c>
      <c r="O31" s="16">
        <v>13</v>
      </c>
    </row>
    <row r="32" spans="1:15" s="7" customFormat="1" x14ac:dyDescent="0.25">
      <c r="A32" s="13" t="s">
        <v>91</v>
      </c>
      <c r="B32" s="14" t="s">
        <v>92</v>
      </c>
      <c r="C32" s="15">
        <f t="shared" si="32"/>
        <v>832</v>
      </c>
      <c r="D32" s="16">
        <v>196</v>
      </c>
      <c r="E32" s="16">
        <v>102</v>
      </c>
      <c r="F32" s="16">
        <v>178</v>
      </c>
      <c r="G32" s="16">
        <v>268</v>
      </c>
      <c r="H32" s="16">
        <v>88</v>
      </c>
      <c r="I32" s="16">
        <v>12</v>
      </c>
      <c r="J32" s="16">
        <v>1</v>
      </c>
      <c r="K32" s="16">
        <v>410</v>
      </c>
      <c r="L32" s="16">
        <v>42</v>
      </c>
      <c r="M32" s="16">
        <v>40</v>
      </c>
      <c r="N32" s="16">
        <v>169</v>
      </c>
      <c r="O32" s="16">
        <v>15</v>
      </c>
    </row>
    <row r="33" spans="1:15" s="7" customFormat="1" x14ac:dyDescent="0.25">
      <c r="A33" s="13" t="s">
        <v>143</v>
      </c>
      <c r="B33" s="14" t="s">
        <v>144</v>
      </c>
      <c r="C33" s="15">
        <f t="shared" si="32"/>
        <v>1022</v>
      </c>
      <c r="D33" s="16">
        <v>209</v>
      </c>
      <c r="E33" s="16">
        <v>113</v>
      </c>
      <c r="F33" s="16">
        <v>174</v>
      </c>
      <c r="G33" s="16">
        <v>325</v>
      </c>
      <c r="H33" s="16">
        <v>201</v>
      </c>
      <c r="I33" s="16">
        <v>16</v>
      </c>
      <c r="J33" s="16">
        <v>1</v>
      </c>
      <c r="K33" s="16">
        <v>515</v>
      </c>
      <c r="L33" s="16">
        <v>45</v>
      </c>
      <c r="M33" s="16">
        <v>39</v>
      </c>
      <c r="N33" s="16">
        <v>178</v>
      </c>
      <c r="O33" s="16">
        <v>20</v>
      </c>
    </row>
    <row r="34" spans="1:15" s="10" customFormat="1" ht="14.25" x14ac:dyDescent="0.2">
      <c r="A34" s="78" t="s">
        <v>93</v>
      </c>
      <c r="B34" s="79"/>
      <c r="C34" s="21">
        <f t="shared" ref="C34:O34" si="33">SUM(C35:C42)</f>
        <v>12850</v>
      </c>
      <c r="D34" s="21">
        <f t="shared" ref="D34" si="34">SUM(D35:D42)</f>
        <v>2625</v>
      </c>
      <c r="E34" s="21">
        <f t="shared" ref="E34" si="35">SUM(E35:E42)</f>
        <v>1413</v>
      </c>
      <c r="F34" s="21">
        <f t="shared" ref="F34" si="36">SUM(F35:F42)</f>
        <v>2186</v>
      </c>
      <c r="G34" s="21">
        <f t="shared" ref="G34" si="37">SUM(G35:G42)</f>
        <v>4082</v>
      </c>
      <c r="H34" s="21">
        <f t="shared" ref="H34" si="38">SUM(H35:H42)</f>
        <v>2544</v>
      </c>
      <c r="I34" s="21">
        <f t="shared" si="33"/>
        <v>197</v>
      </c>
      <c r="J34" s="21">
        <f t="shared" si="33"/>
        <v>15</v>
      </c>
      <c r="K34" s="21">
        <f t="shared" si="33"/>
        <v>6471</v>
      </c>
      <c r="L34" s="21">
        <f t="shared" si="33"/>
        <v>569</v>
      </c>
      <c r="M34" s="21">
        <f t="shared" si="33"/>
        <v>496</v>
      </c>
      <c r="N34" s="21">
        <f t="shared" si="33"/>
        <v>2242</v>
      </c>
      <c r="O34" s="22">
        <f t="shared" si="33"/>
        <v>245</v>
      </c>
    </row>
    <row r="35" spans="1:15" s="7" customFormat="1" x14ac:dyDescent="0.25">
      <c r="A35" s="13" t="s">
        <v>94</v>
      </c>
      <c r="B35" s="14" t="s">
        <v>95</v>
      </c>
      <c r="C35" s="15">
        <f t="shared" ref="C35:C42" si="39">SUM(D35:H35)</f>
        <v>3147</v>
      </c>
      <c r="D35" s="16">
        <v>642</v>
      </c>
      <c r="E35" s="16">
        <v>348</v>
      </c>
      <c r="F35" s="16">
        <v>538</v>
      </c>
      <c r="G35" s="16">
        <v>999</v>
      </c>
      <c r="H35" s="16">
        <v>620</v>
      </c>
      <c r="I35" s="16">
        <v>48</v>
      </c>
      <c r="J35" s="16">
        <v>4</v>
      </c>
      <c r="K35" s="16">
        <v>1582</v>
      </c>
      <c r="L35" s="16">
        <v>139</v>
      </c>
      <c r="M35" s="16">
        <v>122</v>
      </c>
      <c r="N35" s="16">
        <v>547</v>
      </c>
      <c r="O35" s="16">
        <v>61</v>
      </c>
    </row>
    <row r="36" spans="1:15" s="7" customFormat="1" x14ac:dyDescent="0.25">
      <c r="A36" s="13" t="s">
        <v>96</v>
      </c>
      <c r="B36" s="14" t="s">
        <v>97</v>
      </c>
      <c r="C36" s="15">
        <f t="shared" si="39"/>
        <v>2698</v>
      </c>
      <c r="D36" s="16">
        <v>552</v>
      </c>
      <c r="E36" s="16">
        <v>296</v>
      </c>
      <c r="F36" s="16">
        <v>459</v>
      </c>
      <c r="G36" s="16">
        <v>856</v>
      </c>
      <c r="H36" s="16">
        <v>535</v>
      </c>
      <c r="I36" s="16">
        <v>41</v>
      </c>
      <c r="J36" s="16">
        <v>3</v>
      </c>
      <c r="K36" s="16">
        <v>1359</v>
      </c>
      <c r="L36" s="16">
        <v>119</v>
      </c>
      <c r="M36" s="16">
        <v>104</v>
      </c>
      <c r="N36" s="16">
        <v>471</v>
      </c>
      <c r="O36" s="16">
        <v>51</v>
      </c>
    </row>
    <row r="37" spans="1:15" s="7" customFormat="1" x14ac:dyDescent="0.25">
      <c r="A37" s="13" t="s">
        <v>98</v>
      </c>
      <c r="B37" s="14" t="s">
        <v>99</v>
      </c>
      <c r="C37" s="15">
        <f t="shared" si="39"/>
        <v>1327</v>
      </c>
      <c r="D37" s="16">
        <v>272</v>
      </c>
      <c r="E37" s="16">
        <v>146</v>
      </c>
      <c r="F37" s="16">
        <v>225</v>
      </c>
      <c r="G37" s="16">
        <v>421</v>
      </c>
      <c r="H37" s="16">
        <v>263</v>
      </c>
      <c r="I37" s="16">
        <v>20</v>
      </c>
      <c r="J37" s="16">
        <v>2</v>
      </c>
      <c r="K37" s="16">
        <v>668</v>
      </c>
      <c r="L37" s="16">
        <v>59</v>
      </c>
      <c r="M37" s="16">
        <v>51</v>
      </c>
      <c r="N37" s="16">
        <v>232</v>
      </c>
      <c r="O37" s="16">
        <v>25</v>
      </c>
    </row>
    <row r="38" spans="1:15" s="7" customFormat="1" x14ac:dyDescent="0.25">
      <c r="A38" s="13" t="s">
        <v>100</v>
      </c>
      <c r="B38" s="14" t="s">
        <v>101</v>
      </c>
      <c r="C38" s="15">
        <f t="shared" si="39"/>
        <v>1214</v>
      </c>
      <c r="D38" s="16">
        <v>248</v>
      </c>
      <c r="E38" s="16">
        <v>133</v>
      </c>
      <c r="F38" s="16">
        <v>205</v>
      </c>
      <c r="G38" s="16">
        <v>387</v>
      </c>
      <c r="H38" s="16">
        <v>241</v>
      </c>
      <c r="I38" s="16">
        <v>19</v>
      </c>
      <c r="J38" s="16">
        <v>1</v>
      </c>
      <c r="K38" s="16">
        <v>611</v>
      </c>
      <c r="L38" s="16">
        <v>54</v>
      </c>
      <c r="M38" s="16">
        <v>47</v>
      </c>
      <c r="N38" s="16">
        <v>212</v>
      </c>
      <c r="O38" s="16">
        <v>23</v>
      </c>
    </row>
    <row r="39" spans="1:15" s="7" customFormat="1" x14ac:dyDescent="0.25">
      <c r="A39" s="13" t="s">
        <v>102</v>
      </c>
      <c r="B39" s="14" t="s">
        <v>103</v>
      </c>
      <c r="C39" s="15">
        <f t="shared" si="39"/>
        <v>751</v>
      </c>
      <c r="D39" s="16">
        <v>153</v>
      </c>
      <c r="E39" s="16">
        <v>82</v>
      </c>
      <c r="F39" s="16">
        <v>128</v>
      </c>
      <c r="G39" s="16">
        <v>240</v>
      </c>
      <c r="H39" s="16">
        <v>148</v>
      </c>
      <c r="I39" s="16">
        <v>12</v>
      </c>
      <c r="J39" s="16">
        <v>1</v>
      </c>
      <c r="K39" s="16">
        <v>378</v>
      </c>
      <c r="L39" s="16">
        <v>33</v>
      </c>
      <c r="M39" s="16">
        <v>29</v>
      </c>
      <c r="N39" s="16">
        <v>131</v>
      </c>
      <c r="O39" s="16">
        <v>14</v>
      </c>
    </row>
    <row r="40" spans="1:15" s="7" customFormat="1" x14ac:dyDescent="0.25">
      <c r="A40" s="13" t="s">
        <v>104</v>
      </c>
      <c r="B40" s="14" t="s">
        <v>105</v>
      </c>
      <c r="C40" s="15">
        <f t="shared" si="39"/>
        <v>1120</v>
      </c>
      <c r="D40" s="16">
        <v>228</v>
      </c>
      <c r="E40" s="16">
        <v>122</v>
      </c>
      <c r="F40" s="16">
        <v>191</v>
      </c>
      <c r="G40" s="16">
        <v>356</v>
      </c>
      <c r="H40" s="16">
        <v>223</v>
      </c>
      <c r="I40" s="16">
        <v>17</v>
      </c>
      <c r="J40" s="16">
        <v>1</v>
      </c>
      <c r="K40" s="16">
        <v>566</v>
      </c>
      <c r="L40" s="16">
        <v>50</v>
      </c>
      <c r="M40" s="16">
        <v>43</v>
      </c>
      <c r="N40" s="16">
        <v>196</v>
      </c>
      <c r="O40" s="16">
        <v>21</v>
      </c>
    </row>
    <row r="41" spans="1:15" s="7" customFormat="1" x14ac:dyDescent="0.25">
      <c r="A41" s="13" t="s">
        <v>106</v>
      </c>
      <c r="B41" s="14" t="s">
        <v>107</v>
      </c>
      <c r="C41" s="15">
        <f t="shared" si="39"/>
        <v>1082</v>
      </c>
      <c r="D41" s="16">
        <v>221</v>
      </c>
      <c r="E41" s="16">
        <v>119</v>
      </c>
      <c r="F41" s="16">
        <v>184</v>
      </c>
      <c r="G41" s="16">
        <v>343</v>
      </c>
      <c r="H41" s="16">
        <v>215</v>
      </c>
      <c r="I41" s="16">
        <v>17</v>
      </c>
      <c r="J41" s="16">
        <v>1</v>
      </c>
      <c r="K41" s="16">
        <v>546</v>
      </c>
      <c r="L41" s="16">
        <v>48</v>
      </c>
      <c r="M41" s="16">
        <v>42</v>
      </c>
      <c r="N41" s="16">
        <v>189</v>
      </c>
      <c r="O41" s="16">
        <v>21</v>
      </c>
    </row>
    <row r="42" spans="1:15" s="7" customFormat="1" x14ac:dyDescent="0.25">
      <c r="A42" s="13" t="s">
        <v>108</v>
      </c>
      <c r="B42" s="14" t="s">
        <v>109</v>
      </c>
      <c r="C42" s="15">
        <f t="shared" si="39"/>
        <v>1511</v>
      </c>
      <c r="D42" s="16">
        <v>309</v>
      </c>
      <c r="E42" s="16">
        <v>167</v>
      </c>
      <c r="F42" s="16">
        <v>256</v>
      </c>
      <c r="G42" s="16">
        <v>480</v>
      </c>
      <c r="H42" s="16">
        <v>299</v>
      </c>
      <c r="I42" s="16">
        <v>23</v>
      </c>
      <c r="J42" s="16">
        <v>2</v>
      </c>
      <c r="K42" s="16">
        <v>761</v>
      </c>
      <c r="L42" s="16">
        <v>67</v>
      </c>
      <c r="M42" s="16">
        <v>58</v>
      </c>
      <c r="N42" s="16">
        <v>264</v>
      </c>
      <c r="O42" s="16">
        <v>29</v>
      </c>
    </row>
    <row r="43" spans="1:15" s="10" customFormat="1" ht="14.25" x14ac:dyDescent="0.2">
      <c r="A43" s="76" t="s">
        <v>110</v>
      </c>
      <c r="B43" s="77"/>
      <c r="C43" s="23">
        <f t="shared" ref="C43:O43" si="40">+C44+C51+C54</f>
        <v>14325</v>
      </c>
      <c r="D43" s="23">
        <f t="shared" ref="D43" si="41">+D44+D51+D54</f>
        <v>3218</v>
      </c>
      <c r="E43" s="23">
        <f t="shared" ref="E43" si="42">+E44+E51+E54</f>
        <v>1512</v>
      </c>
      <c r="F43" s="23">
        <f t="shared" ref="F43" si="43">+F44+F51+F54</f>
        <v>3386</v>
      </c>
      <c r="G43" s="23">
        <f t="shared" ref="G43" si="44">+G44+G51+G54</f>
        <v>4546</v>
      </c>
      <c r="H43" s="23">
        <f t="shared" ref="H43" si="45">+H44+H51+H54</f>
        <v>1663</v>
      </c>
      <c r="I43" s="23">
        <f t="shared" si="40"/>
        <v>292</v>
      </c>
      <c r="J43" s="23">
        <f t="shared" si="40"/>
        <v>21</v>
      </c>
      <c r="K43" s="23">
        <f t="shared" si="40"/>
        <v>6839</v>
      </c>
      <c r="L43" s="23">
        <f t="shared" si="40"/>
        <v>609</v>
      </c>
      <c r="M43" s="23">
        <f t="shared" si="40"/>
        <v>636</v>
      </c>
      <c r="N43" s="23">
        <f t="shared" si="40"/>
        <v>2884</v>
      </c>
      <c r="O43" s="24">
        <f t="shared" si="40"/>
        <v>362</v>
      </c>
    </row>
    <row r="44" spans="1:15" s="10" customFormat="1" ht="14.25" x14ac:dyDescent="0.2">
      <c r="A44" s="78" t="s">
        <v>111</v>
      </c>
      <c r="B44" s="79"/>
      <c r="C44" s="21">
        <f t="shared" ref="C44:O44" si="46">SUM(C45:C50)</f>
        <v>7735</v>
      </c>
      <c r="D44" s="21">
        <f t="shared" ref="D44" si="47">SUM(D45:D50)</f>
        <v>1765</v>
      </c>
      <c r="E44" s="21">
        <f t="shared" ref="E44" si="48">SUM(E45:E50)</f>
        <v>790</v>
      </c>
      <c r="F44" s="21">
        <f t="shared" ref="F44" si="49">SUM(F45:F50)</f>
        <v>1819</v>
      </c>
      <c r="G44" s="21">
        <f t="shared" ref="G44" si="50">SUM(G45:G50)</f>
        <v>2509</v>
      </c>
      <c r="H44" s="21">
        <f t="shared" ref="H44" si="51">SUM(H45:H50)</f>
        <v>852</v>
      </c>
      <c r="I44" s="21">
        <f t="shared" si="46"/>
        <v>169</v>
      </c>
      <c r="J44" s="21">
        <f t="shared" si="46"/>
        <v>12</v>
      </c>
      <c r="K44" s="21">
        <f t="shared" si="46"/>
        <v>3805</v>
      </c>
      <c r="L44" s="21">
        <f t="shared" si="46"/>
        <v>320</v>
      </c>
      <c r="M44" s="21">
        <f t="shared" si="46"/>
        <v>372</v>
      </c>
      <c r="N44" s="21">
        <f t="shared" si="46"/>
        <v>1643</v>
      </c>
      <c r="O44" s="22">
        <f t="shared" si="46"/>
        <v>209</v>
      </c>
    </row>
    <row r="45" spans="1:15" s="7" customFormat="1" x14ac:dyDescent="0.25">
      <c r="A45" s="13" t="s">
        <v>112</v>
      </c>
      <c r="B45" s="14" t="s">
        <v>113</v>
      </c>
      <c r="C45" s="15">
        <f t="shared" ref="C45:C50" si="52">SUM(D45:H45)</f>
        <v>2792</v>
      </c>
      <c r="D45" s="16">
        <v>637</v>
      </c>
      <c r="E45" s="16">
        <v>285</v>
      </c>
      <c r="F45" s="16">
        <v>656</v>
      </c>
      <c r="G45" s="16">
        <v>906</v>
      </c>
      <c r="H45" s="16">
        <v>308</v>
      </c>
      <c r="I45" s="16">
        <v>62</v>
      </c>
      <c r="J45" s="16">
        <v>4</v>
      </c>
      <c r="K45" s="16">
        <v>1372</v>
      </c>
      <c r="L45" s="16">
        <v>116</v>
      </c>
      <c r="M45" s="16">
        <v>135</v>
      </c>
      <c r="N45" s="16">
        <v>593</v>
      </c>
      <c r="O45" s="16">
        <v>76</v>
      </c>
    </row>
    <row r="46" spans="1:15" s="7" customFormat="1" x14ac:dyDescent="0.25">
      <c r="A46" s="13" t="s">
        <v>114</v>
      </c>
      <c r="B46" s="14" t="s">
        <v>115</v>
      </c>
      <c r="C46" s="15">
        <f t="shared" si="52"/>
        <v>1648</v>
      </c>
      <c r="D46" s="16">
        <v>375</v>
      </c>
      <c r="E46" s="16">
        <v>169</v>
      </c>
      <c r="F46" s="16">
        <v>388</v>
      </c>
      <c r="G46" s="16">
        <v>534</v>
      </c>
      <c r="H46" s="16">
        <v>182</v>
      </c>
      <c r="I46" s="16">
        <v>36</v>
      </c>
      <c r="J46" s="16">
        <v>3</v>
      </c>
      <c r="K46" s="16">
        <v>811</v>
      </c>
      <c r="L46" s="16">
        <v>68</v>
      </c>
      <c r="M46" s="16">
        <v>79</v>
      </c>
      <c r="N46" s="16">
        <v>350</v>
      </c>
      <c r="O46" s="16">
        <v>45</v>
      </c>
    </row>
    <row r="47" spans="1:15" s="7" customFormat="1" x14ac:dyDescent="0.25">
      <c r="A47" s="13" t="s">
        <v>116</v>
      </c>
      <c r="B47" s="14" t="s">
        <v>117</v>
      </c>
      <c r="C47" s="15">
        <f t="shared" si="52"/>
        <v>750</v>
      </c>
      <c r="D47" s="16">
        <v>172</v>
      </c>
      <c r="E47" s="16">
        <v>77</v>
      </c>
      <c r="F47" s="16">
        <v>176</v>
      </c>
      <c r="G47" s="16">
        <v>243</v>
      </c>
      <c r="H47" s="16">
        <v>82</v>
      </c>
      <c r="I47" s="16">
        <v>16</v>
      </c>
      <c r="J47" s="16">
        <v>1</v>
      </c>
      <c r="K47" s="16">
        <v>369</v>
      </c>
      <c r="L47" s="16">
        <v>31</v>
      </c>
      <c r="M47" s="16">
        <v>36</v>
      </c>
      <c r="N47" s="16">
        <v>159</v>
      </c>
      <c r="O47" s="16">
        <v>20</v>
      </c>
    </row>
    <row r="48" spans="1:15" s="7" customFormat="1" x14ac:dyDescent="0.25">
      <c r="A48" s="13" t="s">
        <v>118</v>
      </c>
      <c r="B48" s="14" t="s">
        <v>119</v>
      </c>
      <c r="C48" s="15">
        <f t="shared" si="52"/>
        <v>707</v>
      </c>
      <c r="D48" s="16">
        <v>162</v>
      </c>
      <c r="E48" s="16">
        <v>72</v>
      </c>
      <c r="F48" s="16">
        <v>166</v>
      </c>
      <c r="G48" s="16">
        <v>229</v>
      </c>
      <c r="H48" s="16">
        <v>78</v>
      </c>
      <c r="I48" s="16">
        <v>15</v>
      </c>
      <c r="J48" s="16">
        <v>1</v>
      </c>
      <c r="K48" s="16">
        <v>348</v>
      </c>
      <c r="L48" s="16">
        <v>29</v>
      </c>
      <c r="M48" s="16">
        <v>34</v>
      </c>
      <c r="N48" s="16">
        <v>150</v>
      </c>
      <c r="O48" s="16">
        <v>19</v>
      </c>
    </row>
    <row r="49" spans="1:15" s="7" customFormat="1" x14ac:dyDescent="0.25">
      <c r="A49" s="13" t="s">
        <v>120</v>
      </c>
      <c r="B49" s="14" t="s">
        <v>121</v>
      </c>
      <c r="C49" s="15">
        <f t="shared" si="52"/>
        <v>830</v>
      </c>
      <c r="D49" s="16">
        <v>189</v>
      </c>
      <c r="E49" s="16">
        <v>84</v>
      </c>
      <c r="F49" s="16">
        <v>196</v>
      </c>
      <c r="G49" s="16">
        <v>270</v>
      </c>
      <c r="H49" s="16">
        <v>91</v>
      </c>
      <c r="I49" s="16">
        <v>18</v>
      </c>
      <c r="J49" s="16">
        <v>1</v>
      </c>
      <c r="K49" s="16">
        <v>409</v>
      </c>
      <c r="L49" s="16">
        <v>34</v>
      </c>
      <c r="M49" s="16">
        <v>40</v>
      </c>
      <c r="N49" s="16">
        <v>177</v>
      </c>
      <c r="O49" s="16">
        <v>22</v>
      </c>
    </row>
    <row r="50" spans="1:15" s="7" customFormat="1" x14ac:dyDescent="0.25">
      <c r="A50" s="13" t="s">
        <v>122</v>
      </c>
      <c r="B50" s="14" t="s">
        <v>123</v>
      </c>
      <c r="C50" s="15">
        <f t="shared" si="52"/>
        <v>1008</v>
      </c>
      <c r="D50" s="16">
        <v>230</v>
      </c>
      <c r="E50" s="16">
        <v>103</v>
      </c>
      <c r="F50" s="16">
        <v>237</v>
      </c>
      <c r="G50" s="16">
        <v>327</v>
      </c>
      <c r="H50" s="16">
        <v>111</v>
      </c>
      <c r="I50" s="16">
        <v>22</v>
      </c>
      <c r="J50" s="16">
        <v>2</v>
      </c>
      <c r="K50" s="16">
        <v>496</v>
      </c>
      <c r="L50" s="16">
        <v>42</v>
      </c>
      <c r="M50" s="16">
        <v>48</v>
      </c>
      <c r="N50" s="16">
        <v>214</v>
      </c>
      <c r="O50" s="16">
        <v>27</v>
      </c>
    </row>
    <row r="51" spans="1:15" s="10" customFormat="1" ht="14.25" x14ac:dyDescent="0.2">
      <c r="A51" s="80" t="s">
        <v>124</v>
      </c>
      <c r="B51" s="81"/>
      <c r="C51" s="23">
        <f t="shared" ref="C51:O51" si="53">SUM(C52:C53)</f>
        <v>4387</v>
      </c>
      <c r="D51" s="23">
        <f t="shared" ref="D51" si="54">SUM(D52:D53)</f>
        <v>1001</v>
      </c>
      <c r="E51" s="23">
        <f t="shared" ref="E51" si="55">SUM(E52:E53)</f>
        <v>473</v>
      </c>
      <c r="F51" s="23">
        <f t="shared" ref="F51" si="56">SUM(F52:F53)</f>
        <v>985</v>
      </c>
      <c r="G51" s="23">
        <f t="shared" ref="G51" si="57">SUM(G52:G53)</f>
        <v>1317</v>
      </c>
      <c r="H51" s="23">
        <f t="shared" ref="H51" si="58">SUM(H52:H53)</f>
        <v>611</v>
      </c>
      <c r="I51" s="23">
        <f t="shared" si="53"/>
        <v>78</v>
      </c>
      <c r="J51" s="23">
        <f t="shared" si="53"/>
        <v>6</v>
      </c>
      <c r="K51" s="23">
        <f t="shared" si="53"/>
        <v>2132</v>
      </c>
      <c r="L51" s="23">
        <f t="shared" si="53"/>
        <v>215</v>
      </c>
      <c r="M51" s="23">
        <f t="shared" si="53"/>
        <v>188</v>
      </c>
      <c r="N51" s="23">
        <f t="shared" si="53"/>
        <v>851</v>
      </c>
      <c r="O51" s="24">
        <f t="shared" si="53"/>
        <v>97</v>
      </c>
    </row>
    <row r="52" spans="1:15" s="7" customFormat="1" x14ac:dyDescent="0.25">
      <c r="A52" s="13" t="s">
        <v>125</v>
      </c>
      <c r="B52" s="14" t="s">
        <v>126</v>
      </c>
      <c r="C52" s="15">
        <f>SUM(D52:H52)</f>
        <v>3324</v>
      </c>
      <c r="D52" s="16">
        <v>758</v>
      </c>
      <c r="E52" s="16">
        <v>359</v>
      </c>
      <c r="F52" s="16">
        <v>746</v>
      </c>
      <c r="G52" s="16">
        <v>998</v>
      </c>
      <c r="H52" s="16">
        <v>463</v>
      </c>
      <c r="I52" s="16">
        <v>59</v>
      </c>
      <c r="J52" s="16">
        <v>5</v>
      </c>
      <c r="K52" s="16">
        <v>1614</v>
      </c>
      <c r="L52" s="16">
        <v>163</v>
      </c>
      <c r="M52" s="16">
        <v>142</v>
      </c>
      <c r="N52" s="16">
        <v>644</v>
      </c>
      <c r="O52" s="16">
        <v>73</v>
      </c>
    </row>
    <row r="53" spans="1:15" s="7" customFormat="1" x14ac:dyDescent="0.25">
      <c r="A53" s="13" t="s">
        <v>127</v>
      </c>
      <c r="B53" s="14" t="s">
        <v>128</v>
      </c>
      <c r="C53" s="15">
        <f>SUM(D53:H53)</f>
        <v>1063</v>
      </c>
      <c r="D53" s="16">
        <v>243</v>
      </c>
      <c r="E53" s="16">
        <v>114</v>
      </c>
      <c r="F53" s="16">
        <v>239</v>
      </c>
      <c r="G53" s="16">
        <v>319</v>
      </c>
      <c r="H53" s="16">
        <v>148</v>
      </c>
      <c r="I53" s="16">
        <v>19</v>
      </c>
      <c r="J53" s="16">
        <v>1</v>
      </c>
      <c r="K53" s="16">
        <v>518</v>
      </c>
      <c r="L53" s="16">
        <v>52</v>
      </c>
      <c r="M53" s="16">
        <v>46</v>
      </c>
      <c r="N53" s="16">
        <v>207</v>
      </c>
      <c r="O53" s="16">
        <v>24</v>
      </c>
    </row>
    <row r="54" spans="1:15" s="10" customFormat="1" ht="14.25" x14ac:dyDescent="0.2">
      <c r="A54" s="80" t="s">
        <v>129</v>
      </c>
      <c r="B54" s="81"/>
      <c r="C54" s="23">
        <f t="shared" ref="C54:O54" si="59">SUM(C55:C59)</f>
        <v>2203</v>
      </c>
      <c r="D54" s="23">
        <f t="shared" ref="D54" si="60">SUM(D55:D59)</f>
        <v>452</v>
      </c>
      <c r="E54" s="23">
        <f t="shared" ref="E54" si="61">SUM(E55:E59)</f>
        <v>249</v>
      </c>
      <c r="F54" s="23">
        <f t="shared" ref="F54" si="62">SUM(F55:F59)</f>
        <v>582</v>
      </c>
      <c r="G54" s="23">
        <f t="shared" ref="G54" si="63">SUM(G55:G59)</f>
        <v>720</v>
      </c>
      <c r="H54" s="23">
        <f t="shared" ref="H54" si="64">SUM(H55:H59)</f>
        <v>200</v>
      </c>
      <c r="I54" s="23">
        <f t="shared" si="59"/>
        <v>45</v>
      </c>
      <c r="J54" s="23">
        <f t="shared" si="59"/>
        <v>3</v>
      </c>
      <c r="K54" s="23">
        <f t="shared" si="59"/>
        <v>902</v>
      </c>
      <c r="L54" s="23">
        <f t="shared" si="59"/>
        <v>74</v>
      </c>
      <c r="M54" s="23">
        <f t="shared" si="59"/>
        <v>76</v>
      </c>
      <c r="N54" s="23">
        <f t="shared" si="59"/>
        <v>390</v>
      </c>
      <c r="O54" s="24">
        <f t="shared" si="59"/>
        <v>56</v>
      </c>
    </row>
    <row r="55" spans="1:15" s="7" customFormat="1" x14ac:dyDescent="0.25">
      <c r="A55" s="13" t="s">
        <v>130</v>
      </c>
      <c r="B55" s="14" t="s">
        <v>131</v>
      </c>
      <c r="C55" s="15">
        <f t="shared" ref="C55:C59" si="65">SUM(D55:H55)</f>
        <v>505</v>
      </c>
      <c r="D55" s="16">
        <v>103</v>
      </c>
      <c r="E55" s="16">
        <v>59</v>
      </c>
      <c r="F55" s="16">
        <v>132</v>
      </c>
      <c r="G55" s="16">
        <v>167</v>
      </c>
      <c r="H55" s="16">
        <v>44</v>
      </c>
      <c r="I55" s="16">
        <v>11</v>
      </c>
      <c r="J55" s="16">
        <v>1</v>
      </c>
      <c r="K55" s="16">
        <v>207</v>
      </c>
      <c r="L55" s="16">
        <v>17</v>
      </c>
      <c r="M55" s="16">
        <v>17</v>
      </c>
      <c r="N55" s="16">
        <v>90</v>
      </c>
      <c r="O55" s="16">
        <v>13</v>
      </c>
    </row>
    <row r="56" spans="1:15" s="7" customFormat="1" x14ac:dyDescent="0.25">
      <c r="A56" s="13" t="s">
        <v>132</v>
      </c>
      <c r="B56" s="14" t="s">
        <v>133</v>
      </c>
      <c r="C56" s="15">
        <f t="shared" si="65"/>
        <v>643</v>
      </c>
      <c r="D56" s="16">
        <v>131</v>
      </c>
      <c r="E56" s="16">
        <v>72</v>
      </c>
      <c r="F56" s="16">
        <v>171</v>
      </c>
      <c r="G56" s="16">
        <v>210</v>
      </c>
      <c r="H56" s="16">
        <v>59</v>
      </c>
      <c r="I56" s="16">
        <v>13</v>
      </c>
      <c r="J56" s="16">
        <v>1</v>
      </c>
      <c r="K56" s="16">
        <v>264</v>
      </c>
      <c r="L56" s="16">
        <v>22</v>
      </c>
      <c r="M56" s="16">
        <v>22</v>
      </c>
      <c r="N56" s="16">
        <v>114</v>
      </c>
      <c r="O56" s="16">
        <v>16</v>
      </c>
    </row>
    <row r="57" spans="1:15" s="7" customFormat="1" x14ac:dyDescent="0.25">
      <c r="A57" s="13" t="s">
        <v>134</v>
      </c>
      <c r="B57" s="14" t="s">
        <v>135</v>
      </c>
      <c r="C57" s="15">
        <f t="shared" si="65"/>
        <v>315</v>
      </c>
      <c r="D57" s="16">
        <v>65</v>
      </c>
      <c r="E57" s="16">
        <v>35</v>
      </c>
      <c r="F57" s="16">
        <v>84</v>
      </c>
      <c r="G57" s="16">
        <v>102</v>
      </c>
      <c r="H57" s="16">
        <v>29</v>
      </c>
      <c r="I57" s="16">
        <v>6</v>
      </c>
      <c r="J57" s="16">
        <v>0</v>
      </c>
      <c r="K57" s="16">
        <v>128</v>
      </c>
      <c r="L57" s="16">
        <v>10</v>
      </c>
      <c r="M57" s="16">
        <v>11</v>
      </c>
      <c r="N57" s="16">
        <v>55</v>
      </c>
      <c r="O57" s="16">
        <v>8</v>
      </c>
    </row>
    <row r="58" spans="1:15" s="7" customFormat="1" x14ac:dyDescent="0.25">
      <c r="A58" s="13" t="s">
        <v>136</v>
      </c>
      <c r="B58" s="14" t="s">
        <v>137</v>
      </c>
      <c r="C58" s="15">
        <f t="shared" si="65"/>
        <v>425</v>
      </c>
      <c r="D58" s="16">
        <v>88</v>
      </c>
      <c r="E58" s="16">
        <v>48</v>
      </c>
      <c r="F58" s="16">
        <v>111</v>
      </c>
      <c r="G58" s="16">
        <v>139</v>
      </c>
      <c r="H58" s="16">
        <v>39</v>
      </c>
      <c r="I58" s="16">
        <v>9</v>
      </c>
      <c r="J58" s="16">
        <v>1</v>
      </c>
      <c r="K58" s="16">
        <v>174</v>
      </c>
      <c r="L58" s="16">
        <v>14</v>
      </c>
      <c r="M58" s="16">
        <v>15</v>
      </c>
      <c r="N58" s="16">
        <v>75</v>
      </c>
      <c r="O58" s="16">
        <v>11</v>
      </c>
    </row>
    <row r="59" spans="1:15" s="7" customFormat="1" ht="15.75" thickBot="1" x14ac:dyDescent="0.3">
      <c r="A59" s="25" t="s">
        <v>138</v>
      </c>
      <c r="B59" s="26" t="s">
        <v>139</v>
      </c>
      <c r="C59" s="15">
        <f t="shared" si="65"/>
        <v>315</v>
      </c>
      <c r="D59" s="16">
        <v>65</v>
      </c>
      <c r="E59" s="16">
        <v>35</v>
      </c>
      <c r="F59" s="16">
        <v>84</v>
      </c>
      <c r="G59" s="16">
        <v>102</v>
      </c>
      <c r="H59" s="16">
        <v>29</v>
      </c>
      <c r="I59" s="16">
        <v>6</v>
      </c>
      <c r="J59" s="16">
        <v>0</v>
      </c>
      <c r="K59" s="16">
        <v>129</v>
      </c>
      <c r="L59" s="16">
        <v>11</v>
      </c>
      <c r="M59" s="16">
        <v>11</v>
      </c>
      <c r="N59" s="16">
        <v>56</v>
      </c>
      <c r="O59" s="16">
        <v>8</v>
      </c>
    </row>
    <row r="60" spans="1:15" x14ac:dyDescent="0.25">
      <c r="A60" s="2" t="s">
        <v>140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</row>
  </sheetData>
  <mergeCells count="16">
    <mergeCell ref="A43:B43"/>
    <mergeCell ref="A44:B44"/>
    <mergeCell ref="A51:B51"/>
    <mergeCell ref="A54:B54"/>
    <mergeCell ref="Z1:AR1"/>
    <mergeCell ref="Z2:AR2"/>
    <mergeCell ref="Z3:AR3"/>
    <mergeCell ref="L4:O4"/>
    <mergeCell ref="A6:B6"/>
    <mergeCell ref="A7:B7"/>
    <mergeCell ref="A16:B16"/>
    <mergeCell ref="A23:B23"/>
    <mergeCell ref="A34:B34"/>
    <mergeCell ref="A1:O1"/>
    <mergeCell ref="A2:O2"/>
    <mergeCell ref="A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X60"/>
  <sheetViews>
    <sheetView workbookViewId="0">
      <selection sqref="A1:XFD1048576"/>
    </sheetView>
  </sheetViews>
  <sheetFormatPr baseColWidth="10" defaultRowHeight="15" x14ac:dyDescent="0.25"/>
  <cols>
    <col min="1" max="1" width="11.42578125" style="1"/>
    <col min="2" max="2" width="14.85546875" style="1" customWidth="1"/>
    <col min="3" max="3" width="9.85546875" style="1" customWidth="1"/>
    <col min="4" max="11" width="7.140625" style="1" customWidth="1"/>
    <col min="12" max="12" width="8.5703125" style="1" customWidth="1"/>
    <col min="13" max="14" width="7.140625" style="1" customWidth="1"/>
    <col min="15" max="15" width="8.5703125" style="1" customWidth="1"/>
    <col min="16" max="17" width="7.140625" style="1" customWidth="1"/>
    <col min="18" max="18" width="8.5703125" style="1" customWidth="1"/>
    <col min="19" max="20" width="7.140625" style="1" customWidth="1"/>
    <col min="21" max="22" width="8.5703125" style="1" customWidth="1"/>
    <col min="23" max="23" width="9.28515625" style="1" customWidth="1"/>
    <col min="24" max="24" width="9.85546875" style="1" customWidth="1"/>
    <col min="25" max="28" width="8.5703125" style="1" customWidth="1"/>
    <col min="29" max="16384" width="11.42578125" style="1"/>
  </cols>
  <sheetData>
    <row r="1" spans="1:50" ht="15.75" x14ac:dyDescent="0.25">
      <c r="A1" s="90" t="s">
        <v>40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0" ht="18" x14ac:dyDescent="0.25">
      <c r="A2" s="91" t="s">
        <v>142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0" s="6" customFormat="1" ht="15.75" customHeight="1" thickBot="1" x14ac:dyDescent="0.3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1"/>
      <c r="AT3" s="1"/>
      <c r="AU3" s="1"/>
      <c r="AV3" s="1"/>
      <c r="AW3" s="1"/>
      <c r="AX3" s="1"/>
    </row>
    <row r="4" spans="1:50" s="30" customFormat="1" ht="36" x14ac:dyDescent="0.25">
      <c r="A4" s="42" t="s">
        <v>42</v>
      </c>
      <c r="B4" s="43" t="s">
        <v>43</v>
      </c>
      <c r="C4" s="35" t="s">
        <v>141</v>
      </c>
      <c r="D4" s="44" t="s">
        <v>151</v>
      </c>
      <c r="E4" s="44" t="s">
        <v>152</v>
      </c>
      <c r="F4" s="44" t="s">
        <v>146</v>
      </c>
      <c r="G4" s="44" t="s">
        <v>151</v>
      </c>
      <c r="H4" s="44" t="s">
        <v>152</v>
      </c>
      <c r="I4" s="44" t="s">
        <v>147</v>
      </c>
      <c r="J4" s="44" t="s">
        <v>151</v>
      </c>
      <c r="K4" s="44" t="s">
        <v>152</v>
      </c>
      <c r="L4" s="44" t="s">
        <v>148</v>
      </c>
      <c r="M4" s="44" t="s">
        <v>151</v>
      </c>
      <c r="N4" s="44" t="s">
        <v>152</v>
      </c>
      <c r="O4" s="44" t="s">
        <v>149</v>
      </c>
      <c r="P4" s="44" t="s">
        <v>151</v>
      </c>
      <c r="Q4" s="44" t="s">
        <v>152</v>
      </c>
      <c r="R4" s="44" t="s">
        <v>150</v>
      </c>
      <c r="S4" s="44" t="s">
        <v>151</v>
      </c>
      <c r="T4" s="44" t="s">
        <v>152</v>
      </c>
      <c r="U4" s="45" t="s">
        <v>33</v>
      </c>
      <c r="V4" s="45" t="s">
        <v>34</v>
      </c>
      <c r="W4" s="46" t="s">
        <v>35</v>
      </c>
      <c r="X4" s="86" t="s">
        <v>36</v>
      </c>
      <c r="Y4" s="87"/>
      <c r="Z4" s="87"/>
      <c r="AA4" s="88"/>
    </row>
    <row r="5" spans="1:50" s="30" customFormat="1" ht="6.75" customHeight="1" x14ac:dyDescent="0.25">
      <c r="A5" s="36"/>
      <c r="B5" s="37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40"/>
      <c r="V5" s="40"/>
      <c r="W5" s="41"/>
      <c r="X5" s="31" t="s">
        <v>37</v>
      </c>
      <c r="Y5" s="31" t="s">
        <v>38</v>
      </c>
      <c r="Z5" s="31" t="s">
        <v>39</v>
      </c>
      <c r="AA5" s="32" t="s">
        <v>44</v>
      </c>
    </row>
    <row r="6" spans="1:50" s="10" customFormat="1" ht="14.25" x14ac:dyDescent="0.2">
      <c r="A6" s="84" t="s">
        <v>45</v>
      </c>
      <c r="B6" s="85"/>
      <c r="C6" s="8">
        <v>85080</v>
      </c>
      <c r="D6" s="8">
        <f t="shared" ref="D6:E6" si="0">SUM(D7,D34,D43)</f>
        <v>42208.188000000002</v>
      </c>
      <c r="E6" s="8">
        <f t="shared" si="0"/>
        <v>42871.812000000005</v>
      </c>
      <c r="F6" s="8">
        <f t="shared" ref="F6:AA6" si="1">SUM(F7,F34,F43)</f>
        <v>19488</v>
      </c>
      <c r="G6" s="8">
        <f t="shared" si="1"/>
        <v>9667.996799999999</v>
      </c>
      <c r="H6" s="8">
        <f t="shared" si="1"/>
        <v>9820.003200000001</v>
      </c>
      <c r="I6" s="8">
        <f t="shared" si="1"/>
        <v>10013</v>
      </c>
      <c r="J6" s="8">
        <f t="shared" ref="J6:K6" si="2">SUM(J7,J34,J43)</f>
        <v>4967.4493000000002</v>
      </c>
      <c r="K6" s="8">
        <f t="shared" si="2"/>
        <v>5045.5506999999998</v>
      </c>
      <c r="L6" s="8">
        <f t="shared" si="1"/>
        <v>17937</v>
      </c>
      <c r="M6" s="8">
        <f t="shared" si="1"/>
        <v>8898.5456999999988</v>
      </c>
      <c r="N6" s="8">
        <f t="shared" si="1"/>
        <v>9038.4543000000012</v>
      </c>
      <c r="O6" s="8">
        <f t="shared" si="1"/>
        <v>27318</v>
      </c>
      <c r="P6" s="8">
        <f t="shared" ref="P6:Q6" si="3">SUM(P7,P34,P43)</f>
        <v>13552.459800000001</v>
      </c>
      <c r="Q6" s="8">
        <f t="shared" si="3"/>
        <v>13765.540199999999</v>
      </c>
      <c r="R6" s="8">
        <f t="shared" si="1"/>
        <v>10324</v>
      </c>
      <c r="S6" s="8">
        <f t="shared" si="1"/>
        <v>5121.7363999999998</v>
      </c>
      <c r="T6" s="8">
        <f t="shared" si="1"/>
        <v>5202.2636000000002</v>
      </c>
      <c r="U6" s="8">
        <f t="shared" si="1"/>
        <v>1359</v>
      </c>
      <c r="V6" s="8">
        <f t="shared" si="1"/>
        <v>101</v>
      </c>
      <c r="W6" s="8">
        <f t="shared" si="1"/>
        <v>41897</v>
      </c>
      <c r="X6" s="8">
        <f t="shared" si="1"/>
        <v>4075</v>
      </c>
      <c r="Y6" s="8">
        <f t="shared" si="1"/>
        <v>3916</v>
      </c>
      <c r="Z6" s="8">
        <f t="shared" si="1"/>
        <v>16941</v>
      </c>
      <c r="AA6" s="9">
        <f t="shared" si="1"/>
        <v>1684</v>
      </c>
    </row>
    <row r="7" spans="1:50" s="10" customFormat="1" ht="14.25" x14ac:dyDescent="0.2">
      <c r="A7" s="82" t="s">
        <v>46</v>
      </c>
      <c r="B7" s="83"/>
      <c r="C7" s="11">
        <v>57905</v>
      </c>
      <c r="D7" s="11">
        <f t="shared" ref="D7:E7" si="4">SUM(D8,D9,D16,D23)</f>
        <v>28726.6705</v>
      </c>
      <c r="E7" s="11">
        <f t="shared" si="4"/>
        <v>29178.329500000003</v>
      </c>
      <c r="F7" s="11">
        <f t="shared" ref="F7:AA7" si="5">SUM(F8,F9,F16,F23)</f>
        <v>13645</v>
      </c>
      <c r="G7" s="11">
        <f t="shared" si="5"/>
        <v>6769.2844999999988</v>
      </c>
      <c r="H7" s="11">
        <f t="shared" si="5"/>
        <v>6875.7155000000012</v>
      </c>
      <c r="I7" s="11">
        <f t="shared" si="5"/>
        <v>7088</v>
      </c>
      <c r="J7" s="11">
        <f t="shared" ref="J7:K7" si="6">SUM(J8,J9,J16,J23)</f>
        <v>3516.3568</v>
      </c>
      <c r="K7" s="11">
        <f t="shared" si="6"/>
        <v>3571.6432</v>
      </c>
      <c r="L7" s="11">
        <f t="shared" si="5"/>
        <v>12365</v>
      </c>
      <c r="M7" s="11">
        <f t="shared" si="5"/>
        <v>6134.2764999999999</v>
      </c>
      <c r="N7" s="11">
        <f t="shared" si="5"/>
        <v>6230.7235000000001</v>
      </c>
      <c r="O7" s="11">
        <f t="shared" si="5"/>
        <v>18690</v>
      </c>
      <c r="P7" s="11">
        <f t="shared" ref="P7:Q7" si="7">SUM(P8,P9,P16,P23)</f>
        <v>9272.1090000000004</v>
      </c>
      <c r="Q7" s="11">
        <f t="shared" si="7"/>
        <v>9417.8909999999996</v>
      </c>
      <c r="R7" s="11">
        <f t="shared" si="5"/>
        <v>6117</v>
      </c>
      <c r="S7" s="11">
        <f t="shared" si="5"/>
        <v>3034.6437000000001</v>
      </c>
      <c r="T7" s="11">
        <f t="shared" si="5"/>
        <v>3082.3562999999999</v>
      </c>
      <c r="U7" s="11">
        <f t="shared" si="5"/>
        <v>870</v>
      </c>
      <c r="V7" s="11">
        <f t="shared" si="5"/>
        <v>65</v>
      </c>
      <c r="W7" s="11">
        <f t="shared" si="5"/>
        <v>28587</v>
      </c>
      <c r="X7" s="11">
        <f t="shared" si="5"/>
        <v>2897</v>
      </c>
      <c r="Y7" s="11">
        <f t="shared" si="5"/>
        <v>2784</v>
      </c>
      <c r="Z7" s="11">
        <f t="shared" si="5"/>
        <v>11815</v>
      </c>
      <c r="AA7" s="12">
        <f t="shared" si="5"/>
        <v>1077</v>
      </c>
    </row>
    <row r="8" spans="1:50" s="7" customFormat="1" x14ac:dyDescent="0.25">
      <c r="A8" s="13" t="s">
        <v>47</v>
      </c>
      <c r="B8" s="14" t="s">
        <v>48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7"/>
    </row>
    <row r="9" spans="1:50" s="10" customFormat="1" ht="14.25" x14ac:dyDescent="0.2">
      <c r="A9" s="33" t="s">
        <v>49</v>
      </c>
      <c r="B9" s="34"/>
      <c r="C9" s="18">
        <v>33396</v>
      </c>
      <c r="D9" s="18">
        <f t="shared" ref="D9:E9" si="8">SUM(D10:D15)</f>
        <v>16567.7556</v>
      </c>
      <c r="E9" s="18">
        <f t="shared" si="8"/>
        <v>16828.2444</v>
      </c>
      <c r="F9" s="18">
        <f t="shared" ref="F9:AA9" si="9">SUM(F10:F15)</f>
        <v>7905</v>
      </c>
      <c r="G9" s="18">
        <f t="shared" si="9"/>
        <v>3921.6704999999993</v>
      </c>
      <c r="H9" s="18">
        <f t="shared" si="9"/>
        <v>3983.3295000000007</v>
      </c>
      <c r="I9" s="18">
        <f t="shared" si="9"/>
        <v>4097</v>
      </c>
      <c r="J9" s="18">
        <f t="shared" ref="J9:K9" si="10">SUM(J10:J15)</f>
        <v>2032.5216999999998</v>
      </c>
      <c r="K9" s="18">
        <f t="shared" si="10"/>
        <v>2064.4783000000002</v>
      </c>
      <c r="L9" s="18">
        <f t="shared" si="9"/>
        <v>7176</v>
      </c>
      <c r="M9" s="18">
        <f t="shared" si="9"/>
        <v>3560.0135999999998</v>
      </c>
      <c r="N9" s="18">
        <f t="shared" si="9"/>
        <v>3615.9864000000002</v>
      </c>
      <c r="O9" s="18">
        <f t="shared" si="9"/>
        <v>10783</v>
      </c>
      <c r="P9" s="18">
        <f t="shared" ref="P9:Q9" si="11">SUM(P10:P15)</f>
        <v>5349.4463000000005</v>
      </c>
      <c r="Q9" s="18">
        <f t="shared" si="11"/>
        <v>5433.5536999999995</v>
      </c>
      <c r="R9" s="18">
        <f t="shared" si="9"/>
        <v>3435</v>
      </c>
      <c r="S9" s="18">
        <f t="shared" si="9"/>
        <v>1704.1034999999999</v>
      </c>
      <c r="T9" s="18">
        <f t="shared" si="9"/>
        <v>1730.8965000000001</v>
      </c>
      <c r="U9" s="18">
        <f t="shared" si="9"/>
        <v>502</v>
      </c>
      <c r="V9" s="18">
        <f t="shared" si="9"/>
        <v>39</v>
      </c>
      <c r="W9" s="18">
        <f t="shared" si="9"/>
        <v>16477</v>
      </c>
      <c r="X9" s="18">
        <f t="shared" si="9"/>
        <v>1677</v>
      </c>
      <c r="Y9" s="18">
        <f t="shared" si="9"/>
        <v>1615</v>
      </c>
      <c r="Z9" s="18">
        <f t="shared" si="9"/>
        <v>6845</v>
      </c>
      <c r="AA9" s="19">
        <f t="shared" si="9"/>
        <v>621</v>
      </c>
    </row>
    <row r="10" spans="1:50" s="7" customFormat="1" x14ac:dyDescent="0.25">
      <c r="A10" s="13" t="s">
        <v>145</v>
      </c>
      <c r="B10" s="14" t="s">
        <v>50</v>
      </c>
      <c r="C10" s="15">
        <v>28729</v>
      </c>
      <c r="D10" s="47">
        <f>+C10*0.4961</f>
        <v>14252.456899999999</v>
      </c>
      <c r="E10" s="47">
        <f>+C10*0.5039</f>
        <v>14476.543100000001</v>
      </c>
      <c r="F10" s="16">
        <v>6805</v>
      </c>
      <c r="G10" s="47">
        <f>+F10*0.4961</f>
        <v>3375.9604999999997</v>
      </c>
      <c r="H10" s="47">
        <f>+F10*0.5039</f>
        <v>3429.0395000000003</v>
      </c>
      <c r="I10" s="16">
        <v>3526</v>
      </c>
      <c r="J10" s="47">
        <f>+I10*0.4961</f>
        <v>1749.2485999999999</v>
      </c>
      <c r="K10" s="47">
        <f>+I10*0.5039</f>
        <v>1776.7514000000001</v>
      </c>
      <c r="L10" s="16">
        <v>6179</v>
      </c>
      <c r="M10" s="47">
        <f>+L10*0.4961</f>
        <v>3065.4018999999998</v>
      </c>
      <c r="N10" s="47">
        <f>+L10*0.5039</f>
        <v>3113.5981000000002</v>
      </c>
      <c r="O10" s="16">
        <v>9277</v>
      </c>
      <c r="P10" s="47">
        <f>+O10*0.4961</f>
        <v>4602.3197</v>
      </c>
      <c r="Q10" s="47">
        <f>+O10*0.5039</f>
        <v>4674.6803</v>
      </c>
      <c r="R10" s="16">
        <v>2942</v>
      </c>
      <c r="S10" s="47">
        <f>+R10*0.4961</f>
        <v>1459.5262</v>
      </c>
      <c r="T10" s="47">
        <f>+R10*0.5039</f>
        <v>1482.4738</v>
      </c>
      <c r="U10" s="16">
        <v>432</v>
      </c>
      <c r="V10" s="16">
        <v>34</v>
      </c>
      <c r="W10" s="16">
        <v>14174</v>
      </c>
      <c r="X10" s="16">
        <v>1444</v>
      </c>
      <c r="Y10" s="16">
        <v>1392</v>
      </c>
      <c r="Z10" s="16">
        <v>5894</v>
      </c>
      <c r="AA10" s="16">
        <v>534</v>
      </c>
    </row>
    <row r="11" spans="1:50" s="7" customFormat="1" x14ac:dyDescent="0.25">
      <c r="A11" s="13" t="s">
        <v>51</v>
      </c>
      <c r="B11" s="14" t="s">
        <v>52</v>
      </c>
      <c r="C11" s="15">
        <v>1296</v>
      </c>
      <c r="D11" s="47">
        <f t="shared" ref="D11:D15" si="12">+C11*0.4961</f>
        <v>642.94560000000001</v>
      </c>
      <c r="E11" s="47">
        <f t="shared" ref="E11:E15" si="13">+C11*0.5039</f>
        <v>653.05439999999999</v>
      </c>
      <c r="F11" s="16">
        <v>306</v>
      </c>
      <c r="G11" s="47">
        <f t="shared" ref="G11:G15" si="14">+F11*0.4961</f>
        <v>151.8066</v>
      </c>
      <c r="H11" s="47">
        <f t="shared" ref="H11:H15" si="15">+F11*0.5039</f>
        <v>154.1934</v>
      </c>
      <c r="I11" s="16">
        <v>157</v>
      </c>
      <c r="J11" s="47">
        <f t="shared" ref="J11:J15" si="16">+I11*0.4961</f>
        <v>77.887699999999995</v>
      </c>
      <c r="K11" s="47">
        <f t="shared" ref="K11:K15" si="17">+I11*0.5039</f>
        <v>79.112300000000005</v>
      </c>
      <c r="L11" s="16">
        <v>277</v>
      </c>
      <c r="M11" s="47">
        <f t="shared" ref="M11:M15" si="18">+L11*0.4961</f>
        <v>137.41970000000001</v>
      </c>
      <c r="N11" s="47">
        <f t="shared" ref="N11:N15" si="19">+L11*0.5039</f>
        <v>139.58029999999999</v>
      </c>
      <c r="O11" s="16">
        <v>419</v>
      </c>
      <c r="P11" s="47">
        <f t="shared" ref="P11:P15" si="20">+O11*0.4961</f>
        <v>207.86589999999998</v>
      </c>
      <c r="Q11" s="47">
        <f t="shared" ref="Q11:Q15" si="21">+O11*0.5039</f>
        <v>211.13410000000002</v>
      </c>
      <c r="R11" s="16">
        <v>137</v>
      </c>
      <c r="S11" s="47">
        <f t="shared" ref="S11:S15" si="22">+R11*0.4961</f>
        <v>67.965699999999998</v>
      </c>
      <c r="T11" s="47">
        <f t="shared" ref="T11:T15" si="23">+R11*0.5039</f>
        <v>69.034300000000002</v>
      </c>
      <c r="U11" s="16">
        <v>19</v>
      </c>
      <c r="V11" s="16">
        <v>1</v>
      </c>
      <c r="W11" s="16">
        <v>640</v>
      </c>
      <c r="X11" s="16">
        <v>65</v>
      </c>
      <c r="Y11" s="16">
        <v>62</v>
      </c>
      <c r="Z11" s="16">
        <v>264</v>
      </c>
      <c r="AA11" s="16">
        <v>24</v>
      </c>
    </row>
    <row r="12" spans="1:50" s="7" customFormat="1" x14ac:dyDescent="0.25">
      <c r="A12" s="13" t="s">
        <v>53</v>
      </c>
      <c r="B12" s="14" t="s">
        <v>54</v>
      </c>
      <c r="C12" s="15">
        <v>1133</v>
      </c>
      <c r="D12" s="47">
        <f t="shared" si="12"/>
        <v>562.08129999999994</v>
      </c>
      <c r="E12" s="47">
        <f t="shared" si="13"/>
        <v>570.91870000000006</v>
      </c>
      <c r="F12" s="16">
        <v>267</v>
      </c>
      <c r="G12" s="47">
        <f t="shared" si="14"/>
        <v>132.45869999999999</v>
      </c>
      <c r="H12" s="47">
        <f t="shared" si="15"/>
        <v>134.54130000000001</v>
      </c>
      <c r="I12" s="16">
        <v>138</v>
      </c>
      <c r="J12" s="47">
        <f t="shared" si="16"/>
        <v>68.461799999999997</v>
      </c>
      <c r="K12" s="47">
        <f t="shared" si="17"/>
        <v>69.538200000000003</v>
      </c>
      <c r="L12" s="16">
        <v>242</v>
      </c>
      <c r="M12" s="47">
        <f t="shared" si="18"/>
        <v>120.05619999999999</v>
      </c>
      <c r="N12" s="47">
        <f t="shared" si="19"/>
        <v>121.94380000000001</v>
      </c>
      <c r="O12" s="16">
        <v>366</v>
      </c>
      <c r="P12" s="47">
        <f t="shared" si="20"/>
        <v>181.57259999999999</v>
      </c>
      <c r="Q12" s="47">
        <f t="shared" si="21"/>
        <v>184.42740000000001</v>
      </c>
      <c r="R12" s="16">
        <v>120</v>
      </c>
      <c r="S12" s="47">
        <f t="shared" si="22"/>
        <v>59.531999999999996</v>
      </c>
      <c r="T12" s="47">
        <f t="shared" si="23"/>
        <v>60.468000000000004</v>
      </c>
      <c r="U12" s="16">
        <v>17</v>
      </c>
      <c r="V12" s="16">
        <v>1</v>
      </c>
      <c r="W12" s="16">
        <v>559</v>
      </c>
      <c r="X12" s="16">
        <v>57</v>
      </c>
      <c r="Y12" s="16">
        <v>54</v>
      </c>
      <c r="Z12" s="16">
        <v>231</v>
      </c>
      <c r="AA12" s="16">
        <v>21</v>
      </c>
    </row>
    <row r="13" spans="1:50" s="7" customFormat="1" x14ac:dyDescent="0.25">
      <c r="A13" s="13" t="s">
        <v>55</v>
      </c>
      <c r="B13" s="14" t="s">
        <v>56</v>
      </c>
      <c r="C13" s="15">
        <v>1021</v>
      </c>
      <c r="D13" s="47">
        <f t="shared" si="12"/>
        <v>506.5181</v>
      </c>
      <c r="E13" s="47">
        <f t="shared" si="13"/>
        <v>514.4819</v>
      </c>
      <c r="F13" s="16">
        <v>240</v>
      </c>
      <c r="G13" s="47">
        <f t="shared" si="14"/>
        <v>119.06399999999999</v>
      </c>
      <c r="H13" s="47">
        <f t="shared" si="15"/>
        <v>120.93600000000001</v>
      </c>
      <c r="I13" s="16">
        <v>126</v>
      </c>
      <c r="J13" s="47">
        <f t="shared" si="16"/>
        <v>62.508600000000001</v>
      </c>
      <c r="K13" s="47">
        <f t="shared" si="17"/>
        <v>63.491399999999999</v>
      </c>
      <c r="L13" s="16">
        <v>218</v>
      </c>
      <c r="M13" s="47">
        <f t="shared" si="18"/>
        <v>108.1498</v>
      </c>
      <c r="N13" s="47">
        <f t="shared" si="19"/>
        <v>109.8502</v>
      </c>
      <c r="O13" s="16">
        <v>329</v>
      </c>
      <c r="P13" s="47">
        <f t="shared" si="20"/>
        <v>163.21689999999998</v>
      </c>
      <c r="Q13" s="47">
        <f t="shared" si="21"/>
        <v>165.78310000000002</v>
      </c>
      <c r="R13" s="16">
        <v>108</v>
      </c>
      <c r="S13" s="47">
        <f t="shared" si="22"/>
        <v>53.578800000000001</v>
      </c>
      <c r="T13" s="47">
        <f t="shared" si="23"/>
        <v>54.421199999999999</v>
      </c>
      <c r="U13" s="16">
        <v>15</v>
      </c>
      <c r="V13" s="16">
        <v>1</v>
      </c>
      <c r="W13" s="16">
        <v>504</v>
      </c>
      <c r="X13" s="16">
        <v>51</v>
      </c>
      <c r="Y13" s="16">
        <v>49</v>
      </c>
      <c r="Z13" s="16">
        <v>208</v>
      </c>
      <c r="AA13" s="16">
        <v>19</v>
      </c>
    </row>
    <row r="14" spans="1:50" s="7" customFormat="1" x14ac:dyDescent="0.25">
      <c r="A14" s="13" t="s">
        <v>57</v>
      </c>
      <c r="B14" s="14" t="s">
        <v>58</v>
      </c>
      <c r="C14" s="15">
        <v>648</v>
      </c>
      <c r="D14" s="47">
        <f t="shared" si="12"/>
        <v>321.47280000000001</v>
      </c>
      <c r="E14" s="47">
        <f t="shared" si="13"/>
        <v>326.52719999999999</v>
      </c>
      <c r="F14" s="16">
        <v>154</v>
      </c>
      <c r="G14" s="47">
        <f t="shared" si="14"/>
        <v>76.3994</v>
      </c>
      <c r="H14" s="47">
        <f t="shared" si="15"/>
        <v>77.6006</v>
      </c>
      <c r="I14" s="16">
        <v>78</v>
      </c>
      <c r="J14" s="47">
        <f t="shared" si="16"/>
        <v>38.695799999999998</v>
      </c>
      <c r="K14" s="47">
        <f t="shared" si="17"/>
        <v>39.304200000000002</v>
      </c>
      <c r="L14" s="16">
        <v>139</v>
      </c>
      <c r="M14" s="47">
        <f t="shared" si="18"/>
        <v>68.957899999999995</v>
      </c>
      <c r="N14" s="47">
        <f t="shared" si="19"/>
        <v>70.042100000000005</v>
      </c>
      <c r="O14" s="16">
        <v>209</v>
      </c>
      <c r="P14" s="47">
        <f t="shared" si="20"/>
        <v>103.6849</v>
      </c>
      <c r="Q14" s="47">
        <f t="shared" si="21"/>
        <v>105.3151</v>
      </c>
      <c r="R14" s="16">
        <v>68</v>
      </c>
      <c r="S14" s="47">
        <f t="shared" si="22"/>
        <v>33.7348</v>
      </c>
      <c r="T14" s="47">
        <f t="shared" si="23"/>
        <v>34.2652</v>
      </c>
      <c r="U14" s="16">
        <v>10</v>
      </c>
      <c r="V14" s="16">
        <v>1</v>
      </c>
      <c r="W14" s="16">
        <v>320</v>
      </c>
      <c r="X14" s="16">
        <v>32</v>
      </c>
      <c r="Y14" s="16">
        <v>31</v>
      </c>
      <c r="Z14" s="16">
        <v>132</v>
      </c>
      <c r="AA14" s="16">
        <v>12</v>
      </c>
    </row>
    <row r="15" spans="1:50" s="7" customFormat="1" x14ac:dyDescent="0.25">
      <c r="A15" s="13" t="s">
        <v>59</v>
      </c>
      <c r="B15" s="14" t="s">
        <v>60</v>
      </c>
      <c r="C15" s="15">
        <v>569</v>
      </c>
      <c r="D15" s="47">
        <f t="shared" si="12"/>
        <v>282.28089999999997</v>
      </c>
      <c r="E15" s="47">
        <f t="shared" si="13"/>
        <v>286.71910000000003</v>
      </c>
      <c r="F15" s="16">
        <v>133</v>
      </c>
      <c r="G15" s="47">
        <f t="shared" si="14"/>
        <v>65.981300000000005</v>
      </c>
      <c r="H15" s="47">
        <f t="shared" si="15"/>
        <v>67.018699999999995</v>
      </c>
      <c r="I15" s="16">
        <v>72</v>
      </c>
      <c r="J15" s="47">
        <f t="shared" si="16"/>
        <v>35.719200000000001</v>
      </c>
      <c r="K15" s="47">
        <f t="shared" si="17"/>
        <v>36.280799999999999</v>
      </c>
      <c r="L15" s="16">
        <v>121</v>
      </c>
      <c r="M15" s="47">
        <f t="shared" si="18"/>
        <v>60.028099999999995</v>
      </c>
      <c r="N15" s="47">
        <f t="shared" si="19"/>
        <v>60.971900000000005</v>
      </c>
      <c r="O15" s="16">
        <v>183</v>
      </c>
      <c r="P15" s="47">
        <f t="shared" si="20"/>
        <v>90.786299999999997</v>
      </c>
      <c r="Q15" s="47">
        <f t="shared" si="21"/>
        <v>92.213700000000003</v>
      </c>
      <c r="R15" s="16">
        <v>60</v>
      </c>
      <c r="S15" s="47">
        <f t="shared" si="22"/>
        <v>29.765999999999998</v>
      </c>
      <c r="T15" s="47">
        <f t="shared" si="23"/>
        <v>30.234000000000002</v>
      </c>
      <c r="U15" s="16">
        <v>9</v>
      </c>
      <c r="V15" s="16">
        <v>1</v>
      </c>
      <c r="W15" s="16">
        <v>280</v>
      </c>
      <c r="X15" s="16">
        <v>28</v>
      </c>
      <c r="Y15" s="16">
        <v>27</v>
      </c>
      <c r="Z15" s="16">
        <v>116</v>
      </c>
      <c r="AA15" s="16">
        <v>11</v>
      </c>
    </row>
    <row r="16" spans="1:50" s="10" customFormat="1" ht="14.25" x14ac:dyDescent="0.2">
      <c r="A16" s="80" t="s">
        <v>61</v>
      </c>
      <c r="B16" s="81"/>
      <c r="C16" s="34">
        <v>10054</v>
      </c>
      <c r="D16" s="34">
        <f t="shared" ref="D16:E16" si="24">SUM(D17:D22)</f>
        <v>4987.7894000000006</v>
      </c>
      <c r="E16" s="34">
        <f t="shared" si="24"/>
        <v>5066.2106000000003</v>
      </c>
      <c r="F16" s="34">
        <f t="shared" ref="F16:AA16" si="25">SUM(F17:F22)</f>
        <v>2367</v>
      </c>
      <c r="G16" s="34">
        <f t="shared" si="25"/>
        <v>1174.2687000000001</v>
      </c>
      <c r="H16" s="34">
        <f t="shared" si="25"/>
        <v>1192.7313000000001</v>
      </c>
      <c r="I16" s="34">
        <f t="shared" si="25"/>
        <v>1233</v>
      </c>
      <c r="J16" s="34">
        <f t="shared" ref="J16:K16" si="26">SUM(J17:J22)</f>
        <v>611.69129999999996</v>
      </c>
      <c r="K16" s="34">
        <f t="shared" si="26"/>
        <v>621.30870000000004</v>
      </c>
      <c r="L16" s="34">
        <f t="shared" si="25"/>
        <v>2147</v>
      </c>
      <c r="M16" s="34">
        <f t="shared" si="25"/>
        <v>1065.1267</v>
      </c>
      <c r="N16" s="34">
        <f t="shared" si="25"/>
        <v>1081.8733</v>
      </c>
      <c r="O16" s="34">
        <f t="shared" si="25"/>
        <v>3244</v>
      </c>
      <c r="P16" s="34">
        <f t="shared" ref="P16:Q16" si="27">SUM(P17:P22)</f>
        <v>1609.3483999999999</v>
      </c>
      <c r="Q16" s="34">
        <f t="shared" si="27"/>
        <v>1634.6516000000001</v>
      </c>
      <c r="R16" s="34">
        <f t="shared" si="25"/>
        <v>1063</v>
      </c>
      <c r="S16" s="34">
        <f t="shared" si="25"/>
        <v>527.35429999999997</v>
      </c>
      <c r="T16" s="34">
        <f t="shared" si="25"/>
        <v>535.64570000000003</v>
      </c>
      <c r="U16" s="34">
        <f t="shared" si="25"/>
        <v>151</v>
      </c>
      <c r="V16" s="34">
        <f t="shared" si="25"/>
        <v>10</v>
      </c>
      <c r="W16" s="34">
        <f t="shared" si="25"/>
        <v>4964</v>
      </c>
      <c r="X16" s="34">
        <f t="shared" si="25"/>
        <v>502</v>
      </c>
      <c r="Y16" s="34">
        <f t="shared" si="25"/>
        <v>484</v>
      </c>
      <c r="Z16" s="34">
        <f t="shared" si="25"/>
        <v>2051</v>
      </c>
      <c r="AA16" s="20">
        <f t="shared" si="25"/>
        <v>187</v>
      </c>
    </row>
    <row r="17" spans="1:27" s="7" customFormat="1" x14ac:dyDescent="0.25">
      <c r="A17" s="13" t="s">
        <v>62</v>
      </c>
      <c r="B17" s="14" t="s">
        <v>63</v>
      </c>
      <c r="C17" s="15">
        <v>2964</v>
      </c>
      <c r="D17" s="47">
        <f t="shared" ref="D17:D22" si="28">+C17*0.4961</f>
        <v>1470.4404</v>
      </c>
      <c r="E17" s="47">
        <f t="shared" ref="E17:E22" si="29">+C17*0.5039</f>
        <v>1493.5596</v>
      </c>
      <c r="F17" s="16">
        <v>696</v>
      </c>
      <c r="G17" s="47">
        <f t="shared" ref="G17:G22" si="30">+F17*0.4961</f>
        <v>345.28559999999999</v>
      </c>
      <c r="H17" s="47">
        <f t="shared" ref="H17:H22" si="31">+F17*0.5039</f>
        <v>350.71440000000001</v>
      </c>
      <c r="I17" s="16">
        <v>364</v>
      </c>
      <c r="J17" s="47">
        <f t="shared" ref="J17:J22" si="32">+I17*0.4961</f>
        <v>180.5804</v>
      </c>
      <c r="K17" s="47">
        <f t="shared" ref="K17:K22" si="33">+I17*0.5039</f>
        <v>183.4196</v>
      </c>
      <c r="L17" s="16">
        <v>633</v>
      </c>
      <c r="M17" s="47">
        <f t="shared" ref="M17:M22" si="34">+L17*0.4961</f>
        <v>314.03129999999999</v>
      </c>
      <c r="N17" s="47">
        <f t="shared" ref="N17:N22" si="35">+L17*0.5039</f>
        <v>318.96870000000001</v>
      </c>
      <c r="O17" s="16">
        <v>958</v>
      </c>
      <c r="P17" s="47">
        <f t="shared" ref="P17:P22" si="36">+O17*0.4961</f>
        <v>475.2638</v>
      </c>
      <c r="Q17" s="47">
        <f t="shared" ref="Q17:Q22" si="37">+O17*0.5039</f>
        <v>482.7362</v>
      </c>
      <c r="R17" s="16">
        <v>313</v>
      </c>
      <c r="S17" s="47">
        <f t="shared" ref="S17:S22" si="38">+R17*0.4961</f>
        <v>155.27930000000001</v>
      </c>
      <c r="T17" s="47">
        <f t="shared" ref="T17:T22" si="39">+R17*0.5039</f>
        <v>157.72069999999999</v>
      </c>
      <c r="U17" s="16">
        <v>45</v>
      </c>
      <c r="V17" s="16">
        <v>3</v>
      </c>
      <c r="W17" s="16">
        <v>1464</v>
      </c>
      <c r="X17" s="16">
        <v>148</v>
      </c>
      <c r="Y17" s="16">
        <v>143</v>
      </c>
      <c r="Z17" s="16">
        <v>605</v>
      </c>
      <c r="AA17" s="16">
        <v>55</v>
      </c>
    </row>
    <row r="18" spans="1:27" s="7" customFormat="1" x14ac:dyDescent="0.25">
      <c r="A18" s="13" t="s">
        <v>64</v>
      </c>
      <c r="B18" s="14" t="s">
        <v>65</v>
      </c>
      <c r="C18" s="15">
        <v>1119</v>
      </c>
      <c r="D18" s="47">
        <f t="shared" si="28"/>
        <v>555.13589999999999</v>
      </c>
      <c r="E18" s="47">
        <f t="shared" si="29"/>
        <v>563.86410000000001</v>
      </c>
      <c r="F18" s="16">
        <v>263</v>
      </c>
      <c r="G18" s="47">
        <f t="shared" si="30"/>
        <v>130.4743</v>
      </c>
      <c r="H18" s="47">
        <f t="shared" si="31"/>
        <v>132.5257</v>
      </c>
      <c r="I18" s="16">
        <v>138</v>
      </c>
      <c r="J18" s="47">
        <f t="shared" si="32"/>
        <v>68.461799999999997</v>
      </c>
      <c r="K18" s="47">
        <f t="shared" si="33"/>
        <v>69.538200000000003</v>
      </c>
      <c r="L18" s="16">
        <v>239</v>
      </c>
      <c r="M18" s="47">
        <f t="shared" si="34"/>
        <v>118.56789999999999</v>
      </c>
      <c r="N18" s="47">
        <f t="shared" si="35"/>
        <v>120.43210000000001</v>
      </c>
      <c r="O18" s="16">
        <v>361</v>
      </c>
      <c r="P18" s="47">
        <f t="shared" si="36"/>
        <v>179.09209999999999</v>
      </c>
      <c r="Q18" s="47">
        <f t="shared" si="37"/>
        <v>181.90790000000001</v>
      </c>
      <c r="R18" s="16">
        <v>118</v>
      </c>
      <c r="S18" s="47">
        <f t="shared" si="38"/>
        <v>58.5398</v>
      </c>
      <c r="T18" s="47">
        <f t="shared" si="39"/>
        <v>59.4602</v>
      </c>
      <c r="U18" s="16">
        <v>17</v>
      </c>
      <c r="V18" s="16">
        <v>1</v>
      </c>
      <c r="W18" s="16">
        <v>552</v>
      </c>
      <c r="X18" s="16">
        <v>56</v>
      </c>
      <c r="Y18" s="16">
        <v>54</v>
      </c>
      <c r="Z18" s="16">
        <v>228</v>
      </c>
      <c r="AA18" s="16">
        <v>21</v>
      </c>
    </row>
    <row r="19" spans="1:27" s="7" customFormat="1" x14ac:dyDescent="0.25">
      <c r="A19" s="13" t="s">
        <v>66</v>
      </c>
      <c r="B19" s="14" t="s">
        <v>67</v>
      </c>
      <c r="C19" s="15">
        <v>1558</v>
      </c>
      <c r="D19" s="47">
        <f t="shared" si="28"/>
        <v>772.92380000000003</v>
      </c>
      <c r="E19" s="47">
        <f t="shared" si="29"/>
        <v>785.07619999999997</v>
      </c>
      <c r="F19" s="16">
        <v>367</v>
      </c>
      <c r="G19" s="47">
        <f t="shared" si="30"/>
        <v>182.06870000000001</v>
      </c>
      <c r="H19" s="47">
        <f t="shared" si="31"/>
        <v>184.93129999999999</v>
      </c>
      <c r="I19" s="16">
        <v>192</v>
      </c>
      <c r="J19" s="47">
        <f t="shared" si="32"/>
        <v>95.251199999999997</v>
      </c>
      <c r="K19" s="47">
        <f t="shared" si="33"/>
        <v>96.748800000000003</v>
      </c>
      <c r="L19" s="16">
        <v>332</v>
      </c>
      <c r="M19" s="47">
        <f t="shared" si="34"/>
        <v>164.70519999999999</v>
      </c>
      <c r="N19" s="47">
        <f t="shared" si="35"/>
        <v>167.29480000000001</v>
      </c>
      <c r="O19" s="16">
        <v>503</v>
      </c>
      <c r="P19" s="47">
        <f t="shared" si="36"/>
        <v>249.53829999999999</v>
      </c>
      <c r="Q19" s="47">
        <f t="shared" si="37"/>
        <v>253.46170000000001</v>
      </c>
      <c r="R19" s="16">
        <v>164</v>
      </c>
      <c r="S19" s="47">
        <f t="shared" si="38"/>
        <v>81.360399999999998</v>
      </c>
      <c r="T19" s="47">
        <f t="shared" si="39"/>
        <v>82.639600000000002</v>
      </c>
      <c r="U19" s="16">
        <v>23</v>
      </c>
      <c r="V19" s="16">
        <v>2</v>
      </c>
      <c r="W19" s="16">
        <v>769</v>
      </c>
      <c r="X19" s="16">
        <v>78</v>
      </c>
      <c r="Y19" s="16">
        <v>75</v>
      </c>
      <c r="Z19" s="16">
        <v>318</v>
      </c>
      <c r="AA19" s="16">
        <v>29</v>
      </c>
    </row>
    <row r="20" spans="1:27" s="7" customFormat="1" x14ac:dyDescent="0.25">
      <c r="A20" s="13" t="s">
        <v>68</v>
      </c>
      <c r="B20" s="14" t="s">
        <v>69</v>
      </c>
      <c r="C20" s="15">
        <v>2191</v>
      </c>
      <c r="D20" s="47">
        <f t="shared" si="28"/>
        <v>1086.9550999999999</v>
      </c>
      <c r="E20" s="47">
        <f t="shared" si="29"/>
        <v>1104.0449000000001</v>
      </c>
      <c r="F20" s="16">
        <v>516</v>
      </c>
      <c r="G20" s="47">
        <f t="shared" si="30"/>
        <v>255.98759999999999</v>
      </c>
      <c r="H20" s="47">
        <f t="shared" si="31"/>
        <v>260.01240000000001</v>
      </c>
      <c r="I20" s="16">
        <v>269</v>
      </c>
      <c r="J20" s="47">
        <f t="shared" si="32"/>
        <v>133.45089999999999</v>
      </c>
      <c r="K20" s="47">
        <f t="shared" si="33"/>
        <v>135.54910000000001</v>
      </c>
      <c r="L20" s="16">
        <v>468</v>
      </c>
      <c r="M20" s="47">
        <f t="shared" si="34"/>
        <v>232.1748</v>
      </c>
      <c r="N20" s="47">
        <f t="shared" si="35"/>
        <v>235.8252</v>
      </c>
      <c r="O20" s="16">
        <v>706</v>
      </c>
      <c r="P20" s="47">
        <f t="shared" si="36"/>
        <v>350.2466</v>
      </c>
      <c r="Q20" s="47">
        <f t="shared" si="37"/>
        <v>355.7534</v>
      </c>
      <c r="R20" s="16">
        <v>232</v>
      </c>
      <c r="S20" s="47">
        <f t="shared" si="38"/>
        <v>115.09519999999999</v>
      </c>
      <c r="T20" s="47">
        <f t="shared" si="39"/>
        <v>116.90480000000001</v>
      </c>
      <c r="U20" s="16">
        <v>33</v>
      </c>
      <c r="V20" s="16">
        <v>2</v>
      </c>
      <c r="W20" s="16">
        <v>1080</v>
      </c>
      <c r="X20" s="16">
        <v>109</v>
      </c>
      <c r="Y20" s="16">
        <v>105</v>
      </c>
      <c r="Z20" s="16">
        <v>446</v>
      </c>
      <c r="AA20" s="16">
        <v>41</v>
      </c>
    </row>
    <row r="21" spans="1:27" s="7" customFormat="1" x14ac:dyDescent="0.25">
      <c r="A21" s="13" t="s">
        <v>70</v>
      </c>
      <c r="B21" s="14" t="s">
        <v>71</v>
      </c>
      <c r="C21" s="15">
        <v>935</v>
      </c>
      <c r="D21" s="47">
        <f t="shared" si="28"/>
        <v>463.8535</v>
      </c>
      <c r="E21" s="47">
        <f t="shared" si="29"/>
        <v>471.1465</v>
      </c>
      <c r="F21" s="16">
        <v>221</v>
      </c>
      <c r="G21" s="47">
        <f t="shared" si="30"/>
        <v>109.63809999999999</v>
      </c>
      <c r="H21" s="47">
        <f t="shared" si="31"/>
        <v>111.36190000000001</v>
      </c>
      <c r="I21" s="16">
        <v>114</v>
      </c>
      <c r="J21" s="47">
        <f t="shared" si="32"/>
        <v>56.555399999999999</v>
      </c>
      <c r="K21" s="47">
        <f t="shared" si="33"/>
        <v>57.444600000000001</v>
      </c>
      <c r="L21" s="16">
        <v>200</v>
      </c>
      <c r="M21" s="47">
        <f t="shared" si="34"/>
        <v>99.22</v>
      </c>
      <c r="N21" s="47">
        <f t="shared" si="35"/>
        <v>100.78</v>
      </c>
      <c r="O21" s="16">
        <v>301</v>
      </c>
      <c r="P21" s="47">
        <f t="shared" si="36"/>
        <v>149.3261</v>
      </c>
      <c r="Q21" s="47">
        <f t="shared" si="37"/>
        <v>151.6739</v>
      </c>
      <c r="R21" s="16">
        <v>99</v>
      </c>
      <c r="S21" s="47">
        <f t="shared" si="38"/>
        <v>49.113900000000001</v>
      </c>
      <c r="T21" s="47">
        <f t="shared" si="39"/>
        <v>49.886099999999999</v>
      </c>
      <c r="U21" s="16">
        <v>14</v>
      </c>
      <c r="V21" s="16">
        <v>1</v>
      </c>
      <c r="W21" s="16">
        <v>463</v>
      </c>
      <c r="X21" s="16">
        <v>47</v>
      </c>
      <c r="Y21" s="16">
        <v>45</v>
      </c>
      <c r="Z21" s="16">
        <v>191</v>
      </c>
      <c r="AA21" s="16">
        <v>17</v>
      </c>
    </row>
    <row r="22" spans="1:27" s="7" customFormat="1" x14ac:dyDescent="0.25">
      <c r="A22" s="13" t="s">
        <v>72</v>
      </c>
      <c r="B22" s="14" t="s">
        <v>73</v>
      </c>
      <c r="C22" s="15">
        <v>1287</v>
      </c>
      <c r="D22" s="47">
        <f t="shared" si="28"/>
        <v>638.48069999999996</v>
      </c>
      <c r="E22" s="47">
        <f t="shared" si="29"/>
        <v>648.51930000000004</v>
      </c>
      <c r="F22" s="16">
        <v>304</v>
      </c>
      <c r="G22" s="47">
        <f t="shared" si="30"/>
        <v>150.81440000000001</v>
      </c>
      <c r="H22" s="47">
        <f t="shared" si="31"/>
        <v>153.18559999999999</v>
      </c>
      <c r="I22" s="16">
        <v>156</v>
      </c>
      <c r="J22" s="47">
        <f t="shared" si="32"/>
        <v>77.391599999999997</v>
      </c>
      <c r="K22" s="47">
        <f t="shared" si="33"/>
        <v>78.608400000000003</v>
      </c>
      <c r="L22" s="16">
        <v>275</v>
      </c>
      <c r="M22" s="47">
        <f t="shared" si="34"/>
        <v>136.42750000000001</v>
      </c>
      <c r="N22" s="47">
        <f t="shared" si="35"/>
        <v>138.57249999999999</v>
      </c>
      <c r="O22" s="16">
        <v>415</v>
      </c>
      <c r="P22" s="47">
        <f t="shared" si="36"/>
        <v>205.88149999999999</v>
      </c>
      <c r="Q22" s="47">
        <f t="shared" si="37"/>
        <v>209.11850000000001</v>
      </c>
      <c r="R22" s="16">
        <v>137</v>
      </c>
      <c r="S22" s="47">
        <f t="shared" si="38"/>
        <v>67.965699999999998</v>
      </c>
      <c r="T22" s="47">
        <f t="shared" si="39"/>
        <v>69.034300000000002</v>
      </c>
      <c r="U22" s="16">
        <v>19</v>
      </c>
      <c r="V22" s="16">
        <v>1</v>
      </c>
      <c r="W22" s="16">
        <v>636</v>
      </c>
      <c r="X22" s="16">
        <v>64</v>
      </c>
      <c r="Y22" s="16">
        <v>62</v>
      </c>
      <c r="Z22" s="16">
        <v>263</v>
      </c>
      <c r="AA22" s="16">
        <v>24</v>
      </c>
    </row>
    <row r="23" spans="1:27" s="10" customFormat="1" ht="14.25" x14ac:dyDescent="0.2">
      <c r="A23" s="80" t="s">
        <v>74</v>
      </c>
      <c r="B23" s="81"/>
      <c r="C23" s="34">
        <v>14455</v>
      </c>
      <c r="D23" s="34">
        <f t="shared" ref="D23:E23" si="40">SUM(D24:D33)</f>
        <v>7171.1254999999992</v>
      </c>
      <c r="E23" s="34">
        <f t="shared" si="40"/>
        <v>7283.8745000000008</v>
      </c>
      <c r="F23" s="34">
        <f t="shared" ref="F23:AA23" si="41">SUM(F24:F33)</f>
        <v>3373</v>
      </c>
      <c r="G23" s="34">
        <f t="shared" si="41"/>
        <v>1673.3453</v>
      </c>
      <c r="H23" s="34">
        <f t="shared" si="41"/>
        <v>1699.6547</v>
      </c>
      <c r="I23" s="34">
        <f t="shared" si="41"/>
        <v>1758</v>
      </c>
      <c r="J23" s="34">
        <f t="shared" ref="J23:K23" si="42">SUM(J24:J33)</f>
        <v>872.14380000000017</v>
      </c>
      <c r="K23" s="34">
        <f t="shared" si="42"/>
        <v>885.85619999999983</v>
      </c>
      <c r="L23" s="34">
        <f t="shared" si="41"/>
        <v>3042</v>
      </c>
      <c r="M23" s="34">
        <f t="shared" si="41"/>
        <v>1509.1362000000001</v>
      </c>
      <c r="N23" s="34">
        <f t="shared" si="41"/>
        <v>1532.8637999999999</v>
      </c>
      <c r="O23" s="34">
        <f t="shared" si="41"/>
        <v>4663</v>
      </c>
      <c r="P23" s="34">
        <f t="shared" ref="P23:Q23" si="43">SUM(P24:P33)</f>
        <v>2313.3143</v>
      </c>
      <c r="Q23" s="34">
        <f t="shared" si="43"/>
        <v>2349.6857</v>
      </c>
      <c r="R23" s="34">
        <f t="shared" si="41"/>
        <v>1619</v>
      </c>
      <c r="S23" s="34">
        <f t="shared" si="41"/>
        <v>803.18589999999995</v>
      </c>
      <c r="T23" s="34">
        <f t="shared" si="41"/>
        <v>815.81410000000005</v>
      </c>
      <c r="U23" s="34">
        <f t="shared" si="41"/>
        <v>217</v>
      </c>
      <c r="V23" s="34">
        <f t="shared" si="41"/>
        <v>16</v>
      </c>
      <c r="W23" s="34">
        <f t="shared" si="41"/>
        <v>7146</v>
      </c>
      <c r="X23" s="34">
        <f t="shared" si="41"/>
        <v>718</v>
      </c>
      <c r="Y23" s="34">
        <f t="shared" si="41"/>
        <v>685</v>
      </c>
      <c r="Z23" s="34">
        <f t="shared" si="41"/>
        <v>2919</v>
      </c>
      <c r="AA23" s="20">
        <f t="shared" si="41"/>
        <v>269</v>
      </c>
    </row>
    <row r="24" spans="1:27" s="7" customFormat="1" x14ac:dyDescent="0.25">
      <c r="A24" s="13" t="s">
        <v>75</v>
      </c>
      <c r="B24" s="14" t="s">
        <v>76</v>
      </c>
      <c r="C24" s="15">
        <v>2092</v>
      </c>
      <c r="D24" s="47">
        <f t="shared" ref="D24:D33" si="44">+C24*0.4961</f>
        <v>1037.8412000000001</v>
      </c>
      <c r="E24" s="47">
        <f t="shared" ref="E24:E33" si="45">+C24*0.5039</f>
        <v>1054.1587999999999</v>
      </c>
      <c r="F24" s="16">
        <v>492</v>
      </c>
      <c r="G24" s="47">
        <f t="shared" ref="G24:G33" si="46">+F24*0.4961</f>
        <v>244.0812</v>
      </c>
      <c r="H24" s="47">
        <f t="shared" ref="H24:H33" si="47">+F24*0.5039</f>
        <v>247.9188</v>
      </c>
      <c r="I24" s="16">
        <v>257</v>
      </c>
      <c r="J24" s="47">
        <f t="shared" ref="J24:J33" si="48">+I24*0.4961</f>
        <v>127.49769999999999</v>
      </c>
      <c r="K24" s="47">
        <f t="shared" ref="K24:K33" si="49">+I24*0.5039</f>
        <v>129.50229999999999</v>
      </c>
      <c r="L24" s="16">
        <v>447</v>
      </c>
      <c r="M24" s="47">
        <f t="shared" ref="M24:M33" si="50">+L24*0.4961</f>
        <v>221.7567</v>
      </c>
      <c r="N24" s="47">
        <f t="shared" ref="N24:N33" si="51">+L24*0.5039</f>
        <v>225.2433</v>
      </c>
      <c r="O24" s="16">
        <v>675</v>
      </c>
      <c r="P24" s="47">
        <f t="shared" ref="P24:P33" si="52">+O24*0.4961</f>
        <v>334.86750000000001</v>
      </c>
      <c r="Q24" s="47">
        <f t="shared" ref="Q24:Q33" si="53">+O24*0.5039</f>
        <v>340.13249999999999</v>
      </c>
      <c r="R24" s="16">
        <v>221</v>
      </c>
      <c r="S24" s="47">
        <f t="shared" ref="S24:S33" si="54">+R24*0.4961</f>
        <v>109.63809999999999</v>
      </c>
      <c r="T24" s="47">
        <f t="shared" ref="T24:T33" si="55">+R24*0.5039</f>
        <v>111.36190000000001</v>
      </c>
      <c r="U24" s="16">
        <v>31</v>
      </c>
      <c r="V24" s="16">
        <v>2</v>
      </c>
      <c r="W24" s="16">
        <v>1032</v>
      </c>
      <c r="X24" s="16">
        <v>105</v>
      </c>
      <c r="Y24" s="16">
        <v>101</v>
      </c>
      <c r="Z24" s="16">
        <v>427</v>
      </c>
      <c r="AA24" s="16">
        <v>39</v>
      </c>
    </row>
    <row r="25" spans="1:27" s="7" customFormat="1" x14ac:dyDescent="0.25">
      <c r="A25" s="13" t="s">
        <v>77</v>
      </c>
      <c r="B25" s="14" t="s">
        <v>78</v>
      </c>
      <c r="C25" s="15">
        <v>1929</v>
      </c>
      <c r="D25" s="47">
        <f t="shared" si="44"/>
        <v>956.9769</v>
      </c>
      <c r="E25" s="47">
        <f t="shared" si="45"/>
        <v>972.0231</v>
      </c>
      <c r="F25" s="16">
        <v>456</v>
      </c>
      <c r="G25" s="47">
        <f t="shared" si="46"/>
        <v>226.2216</v>
      </c>
      <c r="H25" s="47">
        <f t="shared" si="47"/>
        <v>229.7784</v>
      </c>
      <c r="I25" s="16">
        <v>234</v>
      </c>
      <c r="J25" s="47">
        <f t="shared" si="48"/>
        <v>116.0874</v>
      </c>
      <c r="K25" s="47">
        <f t="shared" si="49"/>
        <v>117.9126</v>
      </c>
      <c r="L25" s="16">
        <v>412</v>
      </c>
      <c r="M25" s="47">
        <f t="shared" si="50"/>
        <v>204.39320000000001</v>
      </c>
      <c r="N25" s="47">
        <f t="shared" si="51"/>
        <v>207.60679999999999</v>
      </c>
      <c r="O25" s="16">
        <v>623</v>
      </c>
      <c r="P25" s="47">
        <f t="shared" si="52"/>
        <v>309.07029999999997</v>
      </c>
      <c r="Q25" s="47">
        <f t="shared" si="53"/>
        <v>313.92970000000003</v>
      </c>
      <c r="R25" s="16">
        <v>204</v>
      </c>
      <c r="S25" s="47">
        <f t="shared" si="54"/>
        <v>101.20439999999999</v>
      </c>
      <c r="T25" s="47">
        <f t="shared" si="55"/>
        <v>102.79560000000001</v>
      </c>
      <c r="U25" s="16">
        <v>29</v>
      </c>
      <c r="V25" s="16">
        <v>2</v>
      </c>
      <c r="W25" s="16">
        <v>953</v>
      </c>
      <c r="X25" s="16">
        <v>97</v>
      </c>
      <c r="Y25" s="16">
        <v>93</v>
      </c>
      <c r="Z25" s="16">
        <v>394</v>
      </c>
      <c r="AA25" s="16">
        <v>36</v>
      </c>
    </row>
    <row r="26" spans="1:27" s="7" customFormat="1" x14ac:dyDescent="0.25">
      <c r="A26" s="13" t="s">
        <v>79</v>
      </c>
      <c r="B26" s="14" t="s">
        <v>80</v>
      </c>
      <c r="C26" s="15">
        <v>2067</v>
      </c>
      <c r="D26" s="47">
        <f t="shared" si="44"/>
        <v>1025.4386999999999</v>
      </c>
      <c r="E26" s="47">
        <f t="shared" si="45"/>
        <v>1041.5613000000001</v>
      </c>
      <c r="F26" s="16">
        <v>488</v>
      </c>
      <c r="G26" s="47">
        <f t="shared" si="46"/>
        <v>242.0968</v>
      </c>
      <c r="H26" s="47">
        <f t="shared" si="47"/>
        <v>245.9032</v>
      </c>
      <c r="I26" s="16">
        <v>252</v>
      </c>
      <c r="J26" s="47">
        <f t="shared" si="48"/>
        <v>125.0172</v>
      </c>
      <c r="K26" s="47">
        <f t="shared" si="49"/>
        <v>126.9828</v>
      </c>
      <c r="L26" s="16">
        <v>441</v>
      </c>
      <c r="M26" s="47">
        <f t="shared" si="50"/>
        <v>218.7801</v>
      </c>
      <c r="N26" s="47">
        <f t="shared" si="51"/>
        <v>222.2199</v>
      </c>
      <c r="O26" s="16">
        <v>668</v>
      </c>
      <c r="P26" s="47">
        <f t="shared" si="52"/>
        <v>331.39479999999998</v>
      </c>
      <c r="Q26" s="47">
        <f t="shared" si="53"/>
        <v>336.60520000000002</v>
      </c>
      <c r="R26" s="16">
        <v>218</v>
      </c>
      <c r="S26" s="47">
        <f t="shared" si="54"/>
        <v>108.1498</v>
      </c>
      <c r="T26" s="47">
        <f t="shared" si="55"/>
        <v>109.8502</v>
      </c>
      <c r="U26" s="16">
        <v>31</v>
      </c>
      <c r="V26" s="16">
        <v>2</v>
      </c>
      <c r="W26" s="16">
        <v>1021</v>
      </c>
      <c r="X26" s="16">
        <v>103</v>
      </c>
      <c r="Y26" s="16">
        <v>99</v>
      </c>
      <c r="Z26" s="16">
        <v>422</v>
      </c>
      <c r="AA26" s="16">
        <v>38</v>
      </c>
    </row>
    <row r="27" spans="1:27" s="7" customFormat="1" x14ac:dyDescent="0.25">
      <c r="A27" s="13" t="s">
        <v>81</v>
      </c>
      <c r="B27" s="14" t="s">
        <v>82</v>
      </c>
      <c r="C27" s="15">
        <v>2580</v>
      </c>
      <c r="D27" s="47">
        <f t="shared" si="44"/>
        <v>1279.9379999999999</v>
      </c>
      <c r="E27" s="47">
        <f t="shared" si="45"/>
        <v>1300.0620000000001</v>
      </c>
      <c r="F27" s="16">
        <v>607</v>
      </c>
      <c r="G27" s="47">
        <f t="shared" si="46"/>
        <v>301.1327</v>
      </c>
      <c r="H27" s="47">
        <f t="shared" si="47"/>
        <v>305.8673</v>
      </c>
      <c r="I27" s="16">
        <v>317</v>
      </c>
      <c r="J27" s="47">
        <f t="shared" si="48"/>
        <v>157.2637</v>
      </c>
      <c r="K27" s="47">
        <f t="shared" si="49"/>
        <v>159.7363</v>
      </c>
      <c r="L27" s="16">
        <v>550</v>
      </c>
      <c r="M27" s="47">
        <f t="shared" si="50"/>
        <v>272.85500000000002</v>
      </c>
      <c r="N27" s="47">
        <f t="shared" si="51"/>
        <v>277.14499999999998</v>
      </c>
      <c r="O27" s="16">
        <v>833</v>
      </c>
      <c r="P27" s="47">
        <f t="shared" si="52"/>
        <v>413.25130000000001</v>
      </c>
      <c r="Q27" s="47">
        <f t="shared" si="53"/>
        <v>419.74869999999999</v>
      </c>
      <c r="R27" s="16">
        <v>273</v>
      </c>
      <c r="S27" s="47">
        <f t="shared" si="54"/>
        <v>135.43529999999998</v>
      </c>
      <c r="T27" s="47">
        <f t="shared" si="55"/>
        <v>137.56470000000002</v>
      </c>
      <c r="U27" s="16">
        <v>39</v>
      </c>
      <c r="V27" s="16">
        <v>3</v>
      </c>
      <c r="W27" s="16">
        <v>1274</v>
      </c>
      <c r="X27" s="16">
        <v>129</v>
      </c>
      <c r="Y27" s="16">
        <v>124</v>
      </c>
      <c r="Z27" s="16">
        <v>526</v>
      </c>
      <c r="AA27" s="16">
        <v>48</v>
      </c>
    </row>
    <row r="28" spans="1:27" s="7" customFormat="1" x14ac:dyDescent="0.25">
      <c r="A28" s="13" t="s">
        <v>83</v>
      </c>
      <c r="B28" s="14" t="s">
        <v>84</v>
      </c>
      <c r="C28" s="15">
        <v>851</v>
      </c>
      <c r="D28" s="47">
        <f t="shared" si="44"/>
        <v>422.18110000000001</v>
      </c>
      <c r="E28" s="47">
        <f t="shared" si="45"/>
        <v>428.81889999999999</v>
      </c>
      <c r="F28" s="16">
        <v>200</v>
      </c>
      <c r="G28" s="47">
        <f t="shared" si="46"/>
        <v>99.22</v>
      </c>
      <c r="H28" s="47">
        <f t="shared" si="47"/>
        <v>100.78</v>
      </c>
      <c r="I28" s="16">
        <v>102</v>
      </c>
      <c r="J28" s="47">
        <f t="shared" si="48"/>
        <v>50.602199999999996</v>
      </c>
      <c r="K28" s="47">
        <f t="shared" si="49"/>
        <v>51.397800000000004</v>
      </c>
      <c r="L28" s="16">
        <v>183</v>
      </c>
      <c r="M28" s="47">
        <f t="shared" si="50"/>
        <v>90.786299999999997</v>
      </c>
      <c r="N28" s="47">
        <f t="shared" si="51"/>
        <v>92.213700000000003</v>
      </c>
      <c r="O28" s="16">
        <v>276</v>
      </c>
      <c r="P28" s="47">
        <f t="shared" si="52"/>
        <v>136.92359999999999</v>
      </c>
      <c r="Q28" s="47">
        <f t="shared" si="53"/>
        <v>139.07640000000001</v>
      </c>
      <c r="R28" s="16">
        <v>90</v>
      </c>
      <c r="S28" s="47">
        <f t="shared" si="54"/>
        <v>44.649000000000001</v>
      </c>
      <c r="T28" s="47">
        <f t="shared" si="55"/>
        <v>45.350999999999999</v>
      </c>
      <c r="U28" s="16">
        <v>13</v>
      </c>
      <c r="V28" s="16">
        <v>1</v>
      </c>
      <c r="W28" s="16">
        <v>421</v>
      </c>
      <c r="X28" s="16">
        <v>43</v>
      </c>
      <c r="Y28" s="16">
        <v>41</v>
      </c>
      <c r="Z28" s="16">
        <v>174</v>
      </c>
      <c r="AA28" s="16">
        <v>16</v>
      </c>
    </row>
    <row r="29" spans="1:27" s="7" customFormat="1" x14ac:dyDescent="0.25">
      <c r="A29" s="13" t="s">
        <v>85</v>
      </c>
      <c r="B29" s="14" t="s">
        <v>86</v>
      </c>
      <c r="C29" s="15">
        <v>1558</v>
      </c>
      <c r="D29" s="47">
        <f t="shared" si="44"/>
        <v>772.92380000000003</v>
      </c>
      <c r="E29" s="47">
        <f t="shared" si="45"/>
        <v>785.07619999999997</v>
      </c>
      <c r="F29" s="16">
        <v>367</v>
      </c>
      <c r="G29" s="47">
        <f t="shared" si="46"/>
        <v>182.06870000000001</v>
      </c>
      <c r="H29" s="47">
        <f t="shared" si="47"/>
        <v>184.93129999999999</v>
      </c>
      <c r="I29" s="16">
        <v>192</v>
      </c>
      <c r="J29" s="47">
        <f t="shared" si="48"/>
        <v>95.251199999999997</v>
      </c>
      <c r="K29" s="47">
        <f t="shared" si="49"/>
        <v>96.748800000000003</v>
      </c>
      <c r="L29" s="16">
        <v>332</v>
      </c>
      <c r="M29" s="47">
        <f t="shared" si="50"/>
        <v>164.70519999999999</v>
      </c>
      <c r="N29" s="47">
        <f t="shared" si="51"/>
        <v>167.29480000000001</v>
      </c>
      <c r="O29" s="16">
        <v>503</v>
      </c>
      <c r="P29" s="47">
        <f t="shared" si="52"/>
        <v>249.53829999999999</v>
      </c>
      <c r="Q29" s="47">
        <f t="shared" si="53"/>
        <v>253.46170000000001</v>
      </c>
      <c r="R29" s="16">
        <v>164</v>
      </c>
      <c r="S29" s="47">
        <f t="shared" si="54"/>
        <v>81.360399999999998</v>
      </c>
      <c r="T29" s="47">
        <f t="shared" si="55"/>
        <v>82.639600000000002</v>
      </c>
      <c r="U29" s="16">
        <v>23</v>
      </c>
      <c r="V29" s="16">
        <v>2</v>
      </c>
      <c r="W29" s="16">
        <v>769</v>
      </c>
      <c r="X29" s="16">
        <v>78</v>
      </c>
      <c r="Y29" s="16">
        <v>75</v>
      </c>
      <c r="Z29" s="16">
        <v>318</v>
      </c>
      <c r="AA29" s="16">
        <v>29</v>
      </c>
    </row>
    <row r="30" spans="1:27" s="7" customFormat="1" x14ac:dyDescent="0.25">
      <c r="A30" s="13" t="s">
        <v>87</v>
      </c>
      <c r="B30" s="14" t="s">
        <v>88</v>
      </c>
      <c r="C30" s="15">
        <v>809</v>
      </c>
      <c r="D30" s="47">
        <f t="shared" si="44"/>
        <v>401.3449</v>
      </c>
      <c r="E30" s="47">
        <f t="shared" si="45"/>
        <v>407.6551</v>
      </c>
      <c r="F30" s="16">
        <v>190</v>
      </c>
      <c r="G30" s="47">
        <f t="shared" si="46"/>
        <v>94.259</v>
      </c>
      <c r="H30" s="47">
        <f t="shared" si="47"/>
        <v>95.741</v>
      </c>
      <c r="I30" s="16">
        <v>100</v>
      </c>
      <c r="J30" s="47">
        <f t="shared" si="48"/>
        <v>49.61</v>
      </c>
      <c r="K30" s="47">
        <f t="shared" si="49"/>
        <v>50.39</v>
      </c>
      <c r="L30" s="16">
        <v>173</v>
      </c>
      <c r="M30" s="47">
        <f t="shared" si="50"/>
        <v>85.825299999999999</v>
      </c>
      <c r="N30" s="47">
        <f t="shared" si="51"/>
        <v>87.174700000000001</v>
      </c>
      <c r="O30" s="16">
        <v>261</v>
      </c>
      <c r="P30" s="47">
        <f t="shared" si="52"/>
        <v>129.4821</v>
      </c>
      <c r="Q30" s="47">
        <f t="shared" si="53"/>
        <v>131.5179</v>
      </c>
      <c r="R30" s="16">
        <v>85</v>
      </c>
      <c r="S30" s="47">
        <f t="shared" si="54"/>
        <v>42.168500000000002</v>
      </c>
      <c r="T30" s="47">
        <f t="shared" si="55"/>
        <v>42.831499999999998</v>
      </c>
      <c r="U30" s="16">
        <v>12</v>
      </c>
      <c r="V30" s="16">
        <v>1</v>
      </c>
      <c r="W30" s="16">
        <v>399</v>
      </c>
      <c r="X30" s="16">
        <v>40</v>
      </c>
      <c r="Y30" s="16">
        <v>39</v>
      </c>
      <c r="Z30" s="16">
        <v>165</v>
      </c>
      <c r="AA30" s="16">
        <v>15</v>
      </c>
    </row>
    <row r="31" spans="1:27" s="7" customFormat="1" x14ac:dyDescent="0.25">
      <c r="A31" s="13" t="s">
        <v>89</v>
      </c>
      <c r="B31" s="14" t="s">
        <v>90</v>
      </c>
      <c r="C31" s="15">
        <v>715</v>
      </c>
      <c r="D31" s="47">
        <f t="shared" si="44"/>
        <v>354.7115</v>
      </c>
      <c r="E31" s="47">
        <f t="shared" si="45"/>
        <v>360.2885</v>
      </c>
      <c r="F31" s="16">
        <v>168</v>
      </c>
      <c r="G31" s="47">
        <f t="shared" si="46"/>
        <v>83.344799999999992</v>
      </c>
      <c r="H31" s="47">
        <f t="shared" si="47"/>
        <v>84.655200000000008</v>
      </c>
      <c r="I31" s="16">
        <v>89</v>
      </c>
      <c r="J31" s="47">
        <f t="shared" si="48"/>
        <v>44.152899999999995</v>
      </c>
      <c r="K31" s="47">
        <f t="shared" si="49"/>
        <v>44.847100000000005</v>
      </c>
      <c r="L31" s="16">
        <v>152</v>
      </c>
      <c r="M31" s="47">
        <f t="shared" si="50"/>
        <v>75.407200000000003</v>
      </c>
      <c r="N31" s="47">
        <f t="shared" si="51"/>
        <v>76.592799999999997</v>
      </c>
      <c r="O31" s="16">
        <v>231</v>
      </c>
      <c r="P31" s="47">
        <f t="shared" si="52"/>
        <v>114.59909999999999</v>
      </c>
      <c r="Q31" s="47">
        <f t="shared" si="53"/>
        <v>116.40090000000001</v>
      </c>
      <c r="R31" s="16">
        <v>75</v>
      </c>
      <c r="S31" s="47">
        <f t="shared" si="54"/>
        <v>37.207499999999996</v>
      </c>
      <c r="T31" s="47">
        <f t="shared" si="55"/>
        <v>37.792500000000004</v>
      </c>
      <c r="U31" s="16">
        <v>11</v>
      </c>
      <c r="V31" s="16">
        <v>1</v>
      </c>
      <c r="W31" s="16">
        <v>352</v>
      </c>
      <c r="X31" s="16">
        <v>36</v>
      </c>
      <c r="Y31" s="16">
        <v>34</v>
      </c>
      <c r="Z31" s="16">
        <v>146</v>
      </c>
      <c r="AA31" s="16">
        <v>13</v>
      </c>
    </row>
    <row r="32" spans="1:27" s="7" customFormat="1" x14ac:dyDescent="0.25">
      <c r="A32" s="13" t="s">
        <v>91</v>
      </c>
      <c r="B32" s="14" t="s">
        <v>92</v>
      </c>
      <c r="C32" s="15">
        <v>832</v>
      </c>
      <c r="D32" s="47">
        <f t="shared" si="44"/>
        <v>412.7552</v>
      </c>
      <c r="E32" s="47">
        <f t="shared" si="45"/>
        <v>419.2448</v>
      </c>
      <c r="F32" s="16">
        <v>196</v>
      </c>
      <c r="G32" s="47">
        <f t="shared" si="46"/>
        <v>97.235599999999991</v>
      </c>
      <c r="H32" s="47">
        <f t="shared" si="47"/>
        <v>98.764400000000009</v>
      </c>
      <c r="I32" s="16">
        <v>102</v>
      </c>
      <c r="J32" s="47">
        <f t="shared" si="48"/>
        <v>50.602199999999996</v>
      </c>
      <c r="K32" s="47">
        <f t="shared" si="49"/>
        <v>51.397800000000004</v>
      </c>
      <c r="L32" s="16">
        <v>178</v>
      </c>
      <c r="M32" s="47">
        <f t="shared" si="50"/>
        <v>88.305799999999991</v>
      </c>
      <c r="N32" s="47">
        <f t="shared" si="51"/>
        <v>89.694200000000009</v>
      </c>
      <c r="O32" s="16">
        <v>268</v>
      </c>
      <c r="P32" s="47">
        <f t="shared" si="52"/>
        <v>132.95480000000001</v>
      </c>
      <c r="Q32" s="47">
        <f t="shared" si="53"/>
        <v>135.04519999999999</v>
      </c>
      <c r="R32" s="16">
        <v>88</v>
      </c>
      <c r="S32" s="47">
        <f t="shared" si="54"/>
        <v>43.656799999999997</v>
      </c>
      <c r="T32" s="47">
        <f t="shared" si="55"/>
        <v>44.343200000000003</v>
      </c>
      <c r="U32" s="16">
        <v>12</v>
      </c>
      <c r="V32" s="16">
        <v>1</v>
      </c>
      <c r="W32" s="16">
        <v>410</v>
      </c>
      <c r="X32" s="16">
        <v>42</v>
      </c>
      <c r="Y32" s="16">
        <v>40</v>
      </c>
      <c r="Z32" s="16">
        <v>169</v>
      </c>
      <c r="AA32" s="16">
        <v>15</v>
      </c>
    </row>
    <row r="33" spans="1:27" s="7" customFormat="1" x14ac:dyDescent="0.25">
      <c r="A33" s="13" t="s">
        <v>143</v>
      </c>
      <c r="B33" s="14" t="s">
        <v>144</v>
      </c>
      <c r="C33" s="15">
        <v>1022</v>
      </c>
      <c r="D33" s="47">
        <f t="shared" si="44"/>
        <v>507.01419999999996</v>
      </c>
      <c r="E33" s="47">
        <f t="shared" si="45"/>
        <v>514.98580000000004</v>
      </c>
      <c r="F33" s="16">
        <v>209</v>
      </c>
      <c r="G33" s="47">
        <f t="shared" si="46"/>
        <v>103.6849</v>
      </c>
      <c r="H33" s="47">
        <f t="shared" si="47"/>
        <v>105.3151</v>
      </c>
      <c r="I33" s="16">
        <v>113</v>
      </c>
      <c r="J33" s="47">
        <f t="shared" si="48"/>
        <v>56.0593</v>
      </c>
      <c r="K33" s="47">
        <f t="shared" si="49"/>
        <v>56.9407</v>
      </c>
      <c r="L33" s="16">
        <v>174</v>
      </c>
      <c r="M33" s="47">
        <f t="shared" si="50"/>
        <v>86.321399999999997</v>
      </c>
      <c r="N33" s="47">
        <f t="shared" si="51"/>
        <v>87.678600000000003</v>
      </c>
      <c r="O33" s="16">
        <v>325</v>
      </c>
      <c r="P33" s="47">
        <f t="shared" si="52"/>
        <v>161.23249999999999</v>
      </c>
      <c r="Q33" s="47">
        <f t="shared" si="53"/>
        <v>163.76750000000001</v>
      </c>
      <c r="R33" s="16">
        <v>201</v>
      </c>
      <c r="S33" s="47">
        <f t="shared" si="54"/>
        <v>99.716099999999997</v>
      </c>
      <c r="T33" s="47">
        <f t="shared" si="55"/>
        <v>101.2839</v>
      </c>
      <c r="U33" s="16">
        <v>16</v>
      </c>
      <c r="V33" s="16">
        <v>1</v>
      </c>
      <c r="W33" s="16">
        <v>515</v>
      </c>
      <c r="X33" s="16">
        <v>45</v>
      </c>
      <c r="Y33" s="16">
        <v>39</v>
      </c>
      <c r="Z33" s="16">
        <v>178</v>
      </c>
      <c r="AA33" s="16">
        <v>20</v>
      </c>
    </row>
    <row r="34" spans="1:27" s="10" customFormat="1" ht="14.25" x14ac:dyDescent="0.2">
      <c r="A34" s="78" t="s">
        <v>93</v>
      </c>
      <c r="B34" s="79"/>
      <c r="C34" s="21">
        <v>12850</v>
      </c>
      <c r="D34" s="21">
        <f t="shared" ref="D34:E34" si="56">SUM(D35:D42)</f>
        <v>6374.8850000000002</v>
      </c>
      <c r="E34" s="21">
        <f t="shared" si="56"/>
        <v>6475.1149999999998</v>
      </c>
      <c r="F34" s="21">
        <f t="shared" ref="F34:AA34" si="57">SUM(F35:F42)</f>
        <v>2625</v>
      </c>
      <c r="G34" s="21">
        <f t="shared" si="57"/>
        <v>1302.2624999999998</v>
      </c>
      <c r="H34" s="21">
        <f t="shared" si="57"/>
        <v>1322.7375000000002</v>
      </c>
      <c r="I34" s="21">
        <f t="shared" si="57"/>
        <v>1413</v>
      </c>
      <c r="J34" s="21">
        <f t="shared" ref="J34:K34" si="58">SUM(J35:J42)</f>
        <v>700.98929999999996</v>
      </c>
      <c r="K34" s="21">
        <f t="shared" si="58"/>
        <v>712.01070000000004</v>
      </c>
      <c r="L34" s="21">
        <f t="shared" si="57"/>
        <v>2186</v>
      </c>
      <c r="M34" s="21">
        <f t="shared" si="57"/>
        <v>1084.4746</v>
      </c>
      <c r="N34" s="21">
        <f t="shared" si="57"/>
        <v>1101.5254</v>
      </c>
      <c r="O34" s="21">
        <f t="shared" si="57"/>
        <v>4082</v>
      </c>
      <c r="P34" s="21">
        <f t="shared" ref="P34:Q34" si="59">SUM(P35:P42)</f>
        <v>2025.0801999999999</v>
      </c>
      <c r="Q34" s="21">
        <f t="shared" si="59"/>
        <v>2056.9198000000001</v>
      </c>
      <c r="R34" s="21">
        <f t="shared" si="57"/>
        <v>2544</v>
      </c>
      <c r="S34" s="21">
        <f t="shared" si="57"/>
        <v>1262.0784000000001</v>
      </c>
      <c r="T34" s="21">
        <f t="shared" si="57"/>
        <v>1281.9215999999999</v>
      </c>
      <c r="U34" s="21">
        <f t="shared" si="57"/>
        <v>197</v>
      </c>
      <c r="V34" s="21">
        <f t="shared" si="57"/>
        <v>15</v>
      </c>
      <c r="W34" s="21">
        <f t="shared" si="57"/>
        <v>6471</v>
      </c>
      <c r="X34" s="21">
        <f t="shared" si="57"/>
        <v>569</v>
      </c>
      <c r="Y34" s="21">
        <f t="shared" si="57"/>
        <v>496</v>
      </c>
      <c r="Z34" s="21">
        <f t="shared" si="57"/>
        <v>2242</v>
      </c>
      <c r="AA34" s="22">
        <f t="shared" si="57"/>
        <v>245</v>
      </c>
    </row>
    <row r="35" spans="1:27" s="7" customFormat="1" x14ac:dyDescent="0.25">
      <c r="A35" s="13" t="s">
        <v>94</v>
      </c>
      <c r="B35" s="14" t="s">
        <v>95</v>
      </c>
      <c r="C35" s="15">
        <v>3147</v>
      </c>
      <c r="D35" s="47">
        <f t="shared" ref="D35:D42" si="60">+C35*0.4961</f>
        <v>1561.2266999999999</v>
      </c>
      <c r="E35" s="47">
        <f t="shared" ref="E35:E42" si="61">+C35*0.5039</f>
        <v>1585.7733000000001</v>
      </c>
      <c r="F35" s="16">
        <v>642</v>
      </c>
      <c r="G35" s="47">
        <f t="shared" ref="G35:G42" si="62">+F35*0.4961</f>
        <v>318.49619999999999</v>
      </c>
      <c r="H35" s="47">
        <f t="shared" ref="H35:H42" si="63">+F35*0.5039</f>
        <v>323.50380000000001</v>
      </c>
      <c r="I35" s="16">
        <v>348</v>
      </c>
      <c r="J35" s="47">
        <f t="shared" ref="J35:J42" si="64">+I35*0.4961</f>
        <v>172.64279999999999</v>
      </c>
      <c r="K35" s="47">
        <f t="shared" ref="K35:K42" si="65">+I35*0.5039</f>
        <v>175.35720000000001</v>
      </c>
      <c r="L35" s="16">
        <v>538</v>
      </c>
      <c r="M35" s="47">
        <f t="shared" ref="M35:M42" si="66">+L35*0.4961</f>
        <v>266.90179999999998</v>
      </c>
      <c r="N35" s="47">
        <f t="shared" ref="N35:N42" si="67">+L35*0.5039</f>
        <v>271.09820000000002</v>
      </c>
      <c r="O35" s="16">
        <v>999</v>
      </c>
      <c r="P35" s="47">
        <f t="shared" ref="P35:P42" si="68">+O35*0.4961</f>
        <v>495.60390000000001</v>
      </c>
      <c r="Q35" s="47">
        <f t="shared" ref="Q35:Q42" si="69">+O35*0.5039</f>
        <v>503.39609999999999</v>
      </c>
      <c r="R35" s="16">
        <v>620</v>
      </c>
      <c r="S35" s="47">
        <f t="shared" ref="S35:S42" si="70">+R35*0.4961</f>
        <v>307.58199999999999</v>
      </c>
      <c r="T35" s="47">
        <f t="shared" ref="T35:T42" si="71">+R35*0.5039</f>
        <v>312.41800000000001</v>
      </c>
      <c r="U35" s="16">
        <v>48</v>
      </c>
      <c r="V35" s="16">
        <v>4</v>
      </c>
      <c r="W35" s="16">
        <v>1582</v>
      </c>
      <c r="X35" s="16">
        <v>139</v>
      </c>
      <c r="Y35" s="16">
        <v>122</v>
      </c>
      <c r="Z35" s="16">
        <v>547</v>
      </c>
      <c r="AA35" s="16">
        <v>61</v>
      </c>
    </row>
    <row r="36" spans="1:27" s="7" customFormat="1" x14ac:dyDescent="0.25">
      <c r="A36" s="13" t="s">
        <v>96</v>
      </c>
      <c r="B36" s="14" t="s">
        <v>97</v>
      </c>
      <c r="C36" s="15">
        <v>2698</v>
      </c>
      <c r="D36" s="47">
        <f t="shared" si="60"/>
        <v>1338.4777999999999</v>
      </c>
      <c r="E36" s="47">
        <f t="shared" si="61"/>
        <v>1359.5222000000001</v>
      </c>
      <c r="F36" s="16">
        <v>552</v>
      </c>
      <c r="G36" s="47">
        <f t="shared" si="62"/>
        <v>273.84719999999999</v>
      </c>
      <c r="H36" s="47">
        <f t="shared" si="63"/>
        <v>278.15280000000001</v>
      </c>
      <c r="I36" s="16">
        <v>296</v>
      </c>
      <c r="J36" s="47">
        <f t="shared" si="64"/>
        <v>146.84559999999999</v>
      </c>
      <c r="K36" s="47">
        <f t="shared" si="65"/>
        <v>149.15440000000001</v>
      </c>
      <c r="L36" s="16">
        <v>459</v>
      </c>
      <c r="M36" s="47">
        <f t="shared" si="66"/>
        <v>227.7099</v>
      </c>
      <c r="N36" s="47">
        <f t="shared" si="67"/>
        <v>231.2901</v>
      </c>
      <c r="O36" s="16">
        <v>856</v>
      </c>
      <c r="P36" s="47">
        <f t="shared" si="68"/>
        <v>424.66159999999996</v>
      </c>
      <c r="Q36" s="47">
        <f t="shared" si="69"/>
        <v>431.33840000000004</v>
      </c>
      <c r="R36" s="16">
        <v>535</v>
      </c>
      <c r="S36" s="47">
        <f t="shared" si="70"/>
        <v>265.4135</v>
      </c>
      <c r="T36" s="47">
        <f t="shared" si="71"/>
        <v>269.5865</v>
      </c>
      <c r="U36" s="16">
        <v>41</v>
      </c>
      <c r="V36" s="16">
        <v>3</v>
      </c>
      <c r="W36" s="16">
        <v>1359</v>
      </c>
      <c r="X36" s="16">
        <v>119</v>
      </c>
      <c r="Y36" s="16">
        <v>104</v>
      </c>
      <c r="Z36" s="16">
        <v>471</v>
      </c>
      <c r="AA36" s="16">
        <v>51</v>
      </c>
    </row>
    <row r="37" spans="1:27" s="7" customFormat="1" x14ac:dyDescent="0.25">
      <c r="A37" s="13" t="s">
        <v>98</v>
      </c>
      <c r="B37" s="14" t="s">
        <v>99</v>
      </c>
      <c r="C37" s="15">
        <v>1327</v>
      </c>
      <c r="D37" s="47">
        <f t="shared" si="60"/>
        <v>658.32470000000001</v>
      </c>
      <c r="E37" s="47">
        <f t="shared" si="61"/>
        <v>668.67529999999999</v>
      </c>
      <c r="F37" s="16">
        <v>272</v>
      </c>
      <c r="G37" s="47">
        <f t="shared" si="62"/>
        <v>134.9392</v>
      </c>
      <c r="H37" s="47">
        <f t="shared" si="63"/>
        <v>137.0608</v>
      </c>
      <c r="I37" s="16">
        <v>146</v>
      </c>
      <c r="J37" s="47">
        <f t="shared" si="64"/>
        <v>72.430599999999998</v>
      </c>
      <c r="K37" s="47">
        <f t="shared" si="65"/>
        <v>73.569400000000002</v>
      </c>
      <c r="L37" s="16">
        <v>225</v>
      </c>
      <c r="M37" s="47">
        <f t="shared" si="66"/>
        <v>111.6225</v>
      </c>
      <c r="N37" s="47">
        <f t="shared" si="67"/>
        <v>113.3775</v>
      </c>
      <c r="O37" s="16">
        <v>421</v>
      </c>
      <c r="P37" s="47">
        <f t="shared" si="68"/>
        <v>208.85810000000001</v>
      </c>
      <c r="Q37" s="47">
        <f t="shared" si="69"/>
        <v>212.14189999999999</v>
      </c>
      <c r="R37" s="16">
        <v>263</v>
      </c>
      <c r="S37" s="47">
        <f t="shared" si="70"/>
        <v>130.4743</v>
      </c>
      <c r="T37" s="47">
        <f t="shared" si="71"/>
        <v>132.5257</v>
      </c>
      <c r="U37" s="16">
        <v>20</v>
      </c>
      <c r="V37" s="16">
        <v>2</v>
      </c>
      <c r="W37" s="16">
        <v>668</v>
      </c>
      <c r="X37" s="16">
        <v>59</v>
      </c>
      <c r="Y37" s="16">
        <v>51</v>
      </c>
      <c r="Z37" s="16">
        <v>232</v>
      </c>
      <c r="AA37" s="16">
        <v>25</v>
      </c>
    </row>
    <row r="38" spans="1:27" s="7" customFormat="1" x14ac:dyDescent="0.25">
      <c r="A38" s="13" t="s">
        <v>100</v>
      </c>
      <c r="B38" s="14" t="s">
        <v>101</v>
      </c>
      <c r="C38" s="15">
        <v>1214</v>
      </c>
      <c r="D38" s="47">
        <f t="shared" si="60"/>
        <v>602.2654</v>
      </c>
      <c r="E38" s="47">
        <f t="shared" si="61"/>
        <v>611.7346</v>
      </c>
      <c r="F38" s="16">
        <v>248</v>
      </c>
      <c r="G38" s="47">
        <f t="shared" si="62"/>
        <v>123.03279999999999</v>
      </c>
      <c r="H38" s="47">
        <f t="shared" si="63"/>
        <v>124.96720000000001</v>
      </c>
      <c r="I38" s="16">
        <v>133</v>
      </c>
      <c r="J38" s="47">
        <f t="shared" si="64"/>
        <v>65.981300000000005</v>
      </c>
      <c r="K38" s="47">
        <f t="shared" si="65"/>
        <v>67.018699999999995</v>
      </c>
      <c r="L38" s="16">
        <v>205</v>
      </c>
      <c r="M38" s="47">
        <f t="shared" si="66"/>
        <v>101.70049999999999</v>
      </c>
      <c r="N38" s="47">
        <f t="shared" si="67"/>
        <v>103.29950000000001</v>
      </c>
      <c r="O38" s="16">
        <v>387</v>
      </c>
      <c r="P38" s="47">
        <f t="shared" si="68"/>
        <v>191.9907</v>
      </c>
      <c r="Q38" s="47">
        <f t="shared" si="69"/>
        <v>195.0093</v>
      </c>
      <c r="R38" s="16">
        <v>241</v>
      </c>
      <c r="S38" s="47">
        <f t="shared" si="70"/>
        <v>119.56009999999999</v>
      </c>
      <c r="T38" s="47">
        <f t="shared" si="71"/>
        <v>121.43990000000001</v>
      </c>
      <c r="U38" s="16">
        <v>19</v>
      </c>
      <c r="V38" s="16">
        <v>1</v>
      </c>
      <c r="W38" s="16">
        <v>611</v>
      </c>
      <c r="X38" s="16">
        <v>54</v>
      </c>
      <c r="Y38" s="16">
        <v>47</v>
      </c>
      <c r="Z38" s="16">
        <v>212</v>
      </c>
      <c r="AA38" s="16">
        <v>23</v>
      </c>
    </row>
    <row r="39" spans="1:27" s="7" customFormat="1" x14ac:dyDescent="0.25">
      <c r="A39" s="13" t="s">
        <v>102</v>
      </c>
      <c r="B39" s="14" t="s">
        <v>103</v>
      </c>
      <c r="C39" s="15">
        <v>751</v>
      </c>
      <c r="D39" s="47">
        <f t="shared" si="60"/>
        <v>372.5711</v>
      </c>
      <c r="E39" s="47">
        <f t="shared" si="61"/>
        <v>378.4289</v>
      </c>
      <c r="F39" s="16">
        <v>153</v>
      </c>
      <c r="G39" s="47">
        <f t="shared" si="62"/>
        <v>75.903300000000002</v>
      </c>
      <c r="H39" s="47">
        <f t="shared" si="63"/>
        <v>77.096699999999998</v>
      </c>
      <c r="I39" s="16">
        <v>82</v>
      </c>
      <c r="J39" s="47">
        <f t="shared" si="64"/>
        <v>40.680199999999999</v>
      </c>
      <c r="K39" s="47">
        <f t="shared" si="65"/>
        <v>41.319800000000001</v>
      </c>
      <c r="L39" s="16">
        <v>128</v>
      </c>
      <c r="M39" s="47">
        <f t="shared" si="66"/>
        <v>63.500799999999998</v>
      </c>
      <c r="N39" s="47">
        <f t="shared" si="67"/>
        <v>64.499200000000002</v>
      </c>
      <c r="O39" s="16">
        <v>240</v>
      </c>
      <c r="P39" s="47">
        <f t="shared" si="68"/>
        <v>119.06399999999999</v>
      </c>
      <c r="Q39" s="47">
        <f t="shared" si="69"/>
        <v>120.93600000000001</v>
      </c>
      <c r="R39" s="16">
        <v>148</v>
      </c>
      <c r="S39" s="47">
        <f t="shared" si="70"/>
        <v>73.422799999999995</v>
      </c>
      <c r="T39" s="47">
        <f t="shared" si="71"/>
        <v>74.577200000000005</v>
      </c>
      <c r="U39" s="16">
        <v>12</v>
      </c>
      <c r="V39" s="16">
        <v>1</v>
      </c>
      <c r="W39" s="16">
        <v>378</v>
      </c>
      <c r="X39" s="16">
        <v>33</v>
      </c>
      <c r="Y39" s="16">
        <v>29</v>
      </c>
      <c r="Z39" s="16">
        <v>131</v>
      </c>
      <c r="AA39" s="16">
        <v>14</v>
      </c>
    </row>
    <row r="40" spans="1:27" s="7" customFormat="1" x14ac:dyDescent="0.25">
      <c r="A40" s="13" t="s">
        <v>104</v>
      </c>
      <c r="B40" s="14" t="s">
        <v>105</v>
      </c>
      <c r="C40" s="15">
        <v>1120</v>
      </c>
      <c r="D40" s="47">
        <f t="shared" si="60"/>
        <v>555.63199999999995</v>
      </c>
      <c r="E40" s="47">
        <f t="shared" si="61"/>
        <v>564.36800000000005</v>
      </c>
      <c r="F40" s="16">
        <v>228</v>
      </c>
      <c r="G40" s="47">
        <f t="shared" si="62"/>
        <v>113.1108</v>
      </c>
      <c r="H40" s="47">
        <f t="shared" si="63"/>
        <v>114.8892</v>
      </c>
      <c r="I40" s="16">
        <v>122</v>
      </c>
      <c r="J40" s="47">
        <f t="shared" si="64"/>
        <v>60.5242</v>
      </c>
      <c r="K40" s="47">
        <f t="shared" si="65"/>
        <v>61.4758</v>
      </c>
      <c r="L40" s="16">
        <v>191</v>
      </c>
      <c r="M40" s="47">
        <f t="shared" si="66"/>
        <v>94.755099999999999</v>
      </c>
      <c r="N40" s="47">
        <f t="shared" si="67"/>
        <v>96.244900000000001</v>
      </c>
      <c r="O40" s="16">
        <v>356</v>
      </c>
      <c r="P40" s="47">
        <f t="shared" si="68"/>
        <v>176.61159999999998</v>
      </c>
      <c r="Q40" s="47">
        <f t="shared" si="69"/>
        <v>179.38840000000002</v>
      </c>
      <c r="R40" s="16">
        <v>223</v>
      </c>
      <c r="S40" s="47">
        <f t="shared" si="70"/>
        <v>110.63029999999999</v>
      </c>
      <c r="T40" s="47">
        <f t="shared" si="71"/>
        <v>112.36970000000001</v>
      </c>
      <c r="U40" s="16">
        <v>17</v>
      </c>
      <c r="V40" s="16">
        <v>1</v>
      </c>
      <c r="W40" s="16">
        <v>566</v>
      </c>
      <c r="X40" s="16">
        <v>50</v>
      </c>
      <c r="Y40" s="16">
        <v>43</v>
      </c>
      <c r="Z40" s="16">
        <v>196</v>
      </c>
      <c r="AA40" s="16">
        <v>21</v>
      </c>
    </row>
    <row r="41" spans="1:27" s="7" customFormat="1" x14ac:dyDescent="0.25">
      <c r="A41" s="13" t="s">
        <v>106</v>
      </c>
      <c r="B41" s="14" t="s">
        <v>107</v>
      </c>
      <c r="C41" s="15">
        <v>1082</v>
      </c>
      <c r="D41" s="47">
        <f t="shared" si="60"/>
        <v>536.78020000000004</v>
      </c>
      <c r="E41" s="47">
        <f t="shared" si="61"/>
        <v>545.21979999999996</v>
      </c>
      <c r="F41" s="16">
        <v>221</v>
      </c>
      <c r="G41" s="47">
        <f t="shared" si="62"/>
        <v>109.63809999999999</v>
      </c>
      <c r="H41" s="47">
        <f t="shared" si="63"/>
        <v>111.36190000000001</v>
      </c>
      <c r="I41" s="16">
        <v>119</v>
      </c>
      <c r="J41" s="47">
        <f t="shared" si="64"/>
        <v>59.035899999999998</v>
      </c>
      <c r="K41" s="47">
        <f t="shared" si="65"/>
        <v>59.964100000000002</v>
      </c>
      <c r="L41" s="16">
        <v>184</v>
      </c>
      <c r="M41" s="47">
        <f t="shared" si="66"/>
        <v>91.282399999999996</v>
      </c>
      <c r="N41" s="47">
        <f t="shared" si="67"/>
        <v>92.717600000000004</v>
      </c>
      <c r="O41" s="16">
        <v>343</v>
      </c>
      <c r="P41" s="47">
        <f t="shared" si="68"/>
        <v>170.16229999999999</v>
      </c>
      <c r="Q41" s="47">
        <f t="shared" si="69"/>
        <v>172.83770000000001</v>
      </c>
      <c r="R41" s="16">
        <v>215</v>
      </c>
      <c r="S41" s="47">
        <f t="shared" si="70"/>
        <v>106.6615</v>
      </c>
      <c r="T41" s="47">
        <f t="shared" si="71"/>
        <v>108.3385</v>
      </c>
      <c r="U41" s="16">
        <v>17</v>
      </c>
      <c r="V41" s="16">
        <v>1</v>
      </c>
      <c r="W41" s="16">
        <v>546</v>
      </c>
      <c r="X41" s="16">
        <v>48</v>
      </c>
      <c r="Y41" s="16">
        <v>42</v>
      </c>
      <c r="Z41" s="16">
        <v>189</v>
      </c>
      <c r="AA41" s="16">
        <v>21</v>
      </c>
    </row>
    <row r="42" spans="1:27" s="7" customFormat="1" x14ac:dyDescent="0.25">
      <c r="A42" s="13" t="s">
        <v>108</v>
      </c>
      <c r="B42" s="14" t="s">
        <v>109</v>
      </c>
      <c r="C42" s="15">
        <v>1511</v>
      </c>
      <c r="D42" s="47">
        <f t="shared" si="60"/>
        <v>749.60709999999995</v>
      </c>
      <c r="E42" s="47">
        <f t="shared" si="61"/>
        <v>761.39290000000005</v>
      </c>
      <c r="F42" s="16">
        <v>309</v>
      </c>
      <c r="G42" s="47">
        <f t="shared" si="62"/>
        <v>153.29489999999998</v>
      </c>
      <c r="H42" s="47">
        <f t="shared" si="63"/>
        <v>155.70510000000002</v>
      </c>
      <c r="I42" s="16">
        <v>167</v>
      </c>
      <c r="J42" s="47">
        <f t="shared" si="64"/>
        <v>82.848699999999994</v>
      </c>
      <c r="K42" s="47">
        <f t="shared" si="65"/>
        <v>84.151300000000006</v>
      </c>
      <c r="L42" s="16">
        <v>256</v>
      </c>
      <c r="M42" s="47">
        <f t="shared" si="66"/>
        <v>127.0016</v>
      </c>
      <c r="N42" s="47">
        <f t="shared" si="67"/>
        <v>128.9984</v>
      </c>
      <c r="O42" s="16">
        <v>480</v>
      </c>
      <c r="P42" s="47">
        <f t="shared" si="68"/>
        <v>238.12799999999999</v>
      </c>
      <c r="Q42" s="47">
        <f t="shared" si="69"/>
        <v>241.87200000000001</v>
      </c>
      <c r="R42" s="16">
        <v>299</v>
      </c>
      <c r="S42" s="47">
        <f t="shared" si="70"/>
        <v>148.3339</v>
      </c>
      <c r="T42" s="47">
        <f t="shared" si="71"/>
        <v>150.6661</v>
      </c>
      <c r="U42" s="16">
        <v>23</v>
      </c>
      <c r="V42" s="16">
        <v>2</v>
      </c>
      <c r="W42" s="16">
        <v>761</v>
      </c>
      <c r="X42" s="16">
        <v>67</v>
      </c>
      <c r="Y42" s="16">
        <v>58</v>
      </c>
      <c r="Z42" s="16">
        <v>264</v>
      </c>
      <c r="AA42" s="16">
        <v>29</v>
      </c>
    </row>
    <row r="43" spans="1:27" s="10" customFormat="1" ht="14.25" x14ac:dyDescent="0.2">
      <c r="A43" s="76" t="s">
        <v>110</v>
      </c>
      <c r="B43" s="77"/>
      <c r="C43" s="23">
        <v>14325</v>
      </c>
      <c r="D43" s="23">
        <f t="shared" ref="D43:E43" si="72">+D44+D51+D54</f>
        <v>7106.6324999999997</v>
      </c>
      <c r="E43" s="23">
        <f t="shared" si="72"/>
        <v>7218.3675000000003</v>
      </c>
      <c r="F43" s="23">
        <f t="shared" ref="F43:AA43" si="73">+F44+F51+F54</f>
        <v>3218</v>
      </c>
      <c r="G43" s="23">
        <f t="shared" si="73"/>
        <v>1596.4497999999999</v>
      </c>
      <c r="H43" s="23">
        <f t="shared" si="73"/>
        <v>1621.5502000000001</v>
      </c>
      <c r="I43" s="23">
        <f t="shared" si="73"/>
        <v>1512</v>
      </c>
      <c r="J43" s="23">
        <f t="shared" ref="J43:K43" si="74">+J44+J51+J54</f>
        <v>750.10320000000002</v>
      </c>
      <c r="K43" s="23">
        <f t="shared" si="74"/>
        <v>761.89679999999998</v>
      </c>
      <c r="L43" s="23">
        <f t="shared" si="73"/>
        <v>3386</v>
      </c>
      <c r="M43" s="23">
        <f t="shared" si="73"/>
        <v>1679.7945999999997</v>
      </c>
      <c r="N43" s="23">
        <f t="shared" si="73"/>
        <v>1706.2054000000003</v>
      </c>
      <c r="O43" s="23">
        <f t="shared" si="73"/>
        <v>4546</v>
      </c>
      <c r="P43" s="23">
        <f t="shared" ref="P43:Q43" si="75">+P44+P51+P54</f>
        <v>2255.2706000000003</v>
      </c>
      <c r="Q43" s="23">
        <f t="shared" si="75"/>
        <v>2290.7293999999997</v>
      </c>
      <c r="R43" s="23">
        <f t="shared" si="73"/>
        <v>1663</v>
      </c>
      <c r="S43" s="23">
        <f t="shared" si="73"/>
        <v>825.01430000000005</v>
      </c>
      <c r="T43" s="23">
        <f t="shared" si="73"/>
        <v>837.98569999999995</v>
      </c>
      <c r="U43" s="23">
        <f t="shared" si="73"/>
        <v>292</v>
      </c>
      <c r="V43" s="23">
        <f t="shared" si="73"/>
        <v>21</v>
      </c>
      <c r="W43" s="23">
        <f t="shared" si="73"/>
        <v>6839</v>
      </c>
      <c r="X43" s="23">
        <f t="shared" si="73"/>
        <v>609</v>
      </c>
      <c r="Y43" s="23">
        <f t="shared" si="73"/>
        <v>636</v>
      </c>
      <c r="Z43" s="23">
        <f t="shared" si="73"/>
        <v>2884</v>
      </c>
      <c r="AA43" s="24">
        <f t="shared" si="73"/>
        <v>362</v>
      </c>
    </row>
    <row r="44" spans="1:27" s="10" customFormat="1" ht="14.25" x14ac:dyDescent="0.2">
      <c r="A44" s="78" t="s">
        <v>111</v>
      </c>
      <c r="B44" s="79"/>
      <c r="C44" s="21">
        <v>7735</v>
      </c>
      <c r="D44" s="21">
        <f t="shared" ref="D44:E44" si="76">SUM(D45:D50)</f>
        <v>3837.3334999999997</v>
      </c>
      <c r="E44" s="21">
        <f t="shared" si="76"/>
        <v>3897.6665000000003</v>
      </c>
      <c r="F44" s="21">
        <f t="shared" ref="F44:AA44" si="77">SUM(F45:F50)</f>
        <v>1765</v>
      </c>
      <c r="G44" s="21">
        <f t="shared" si="77"/>
        <v>875.61649999999997</v>
      </c>
      <c r="H44" s="21">
        <f t="shared" si="77"/>
        <v>889.38350000000003</v>
      </c>
      <c r="I44" s="21">
        <f t="shared" si="77"/>
        <v>790</v>
      </c>
      <c r="J44" s="21">
        <f t="shared" ref="J44:K44" si="78">SUM(J45:J50)</f>
        <v>391.91899999999998</v>
      </c>
      <c r="K44" s="21">
        <f t="shared" si="78"/>
        <v>398.08100000000002</v>
      </c>
      <c r="L44" s="21">
        <f t="shared" si="77"/>
        <v>1819</v>
      </c>
      <c r="M44" s="21">
        <f t="shared" si="77"/>
        <v>902.40589999999986</v>
      </c>
      <c r="N44" s="21">
        <f t="shared" si="77"/>
        <v>916.59410000000014</v>
      </c>
      <c r="O44" s="21">
        <f t="shared" si="77"/>
        <v>2509</v>
      </c>
      <c r="P44" s="21">
        <f t="shared" ref="P44:Q44" si="79">SUM(P45:P50)</f>
        <v>1244.7149000000002</v>
      </c>
      <c r="Q44" s="21">
        <f t="shared" si="79"/>
        <v>1264.2850999999998</v>
      </c>
      <c r="R44" s="21">
        <f t="shared" si="77"/>
        <v>852</v>
      </c>
      <c r="S44" s="21">
        <f t="shared" si="77"/>
        <v>422.67720000000003</v>
      </c>
      <c r="T44" s="21">
        <f t="shared" si="77"/>
        <v>429.32279999999997</v>
      </c>
      <c r="U44" s="21">
        <f t="shared" si="77"/>
        <v>169</v>
      </c>
      <c r="V44" s="21">
        <f t="shared" si="77"/>
        <v>12</v>
      </c>
      <c r="W44" s="21">
        <f t="shared" si="77"/>
        <v>3805</v>
      </c>
      <c r="X44" s="21">
        <f t="shared" si="77"/>
        <v>320</v>
      </c>
      <c r="Y44" s="21">
        <f t="shared" si="77"/>
        <v>372</v>
      </c>
      <c r="Z44" s="21">
        <f t="shared" si="77"/>
        <v>1643</v>
      </c>
      <c r="AA44" s="22">
        <f t="shared" si="77"/>
        <v>209</v>
      </c>
    </row>
    <row r="45" spans="1:27" s="7" customFormat="1" x14ac:dyDescent="0.25">
      <c r="A45" s="13" t="s">
        <v>112</v>
      </c>
      <c r="B45" s="14" t="s">
        <v>113</v>
      </c>
      <c r="C45" s="15">
        <v>2792</v>
      </c>
      <c r="D45" s="47">
        <f t="shared" ref="D45:D50" si="80">+C45*0.4961</f>
        <v>1385.1112000000001</v>
      </c>
      <c r="E45" s="47">
        <f t="shared" ref="E45:E50" si="81">+C45*0.5039</f>
        <v>1406.8887999999999</v>
      </c>
      <c r="F45" s="16">
        <v>637</v>
      </c>
      <c r="G45" s="47">
        <f t="shared" ref="G45:G50" si="82">+F45*0.4961</f>
        <v>316.01569999999998</v>
      </c>
      <c r="H45" s="47">
        <f t="shared" ref="H45:H50" si="83">+F45*0.5039</f>
        <v>320.98430000000002</v>
      </c>
      <c r="I45" s="16">
        <v>285</v>
      </c>
      <c r="J45" s="47">
        <f t="shared" ref="J45:J50" si="84">+I45*0.4961</f>
        <v>141.38849999999999</v>
      </c>
      <c r="K45" s="47">
        <f t="shared" ref="K45:K50" si="85">+I45*0.5039</f>
        <v>143.61150000000001</v>
      </c>
      <c r="L45" s="16">
        <v>656</v>
      </c>
      <c r="M45" s="47">
        <f t="shared" ref="M45:M50" si="86">+L45*0.4961</f>
        <v>325.44159999999999</v>
      </c>
      <c r="N45" s="47">
        <f t="shared" ref="N45:N50" si="87">+L45*0.5039</f>
        <v>330.55840000000001</v>
      </c>
      <c r="O45" s="16">
        <v>906</v>
      </c>
      <c r="P45" s="47">
        <f t="shared" ref="P45:P50" si="88">+O45*0.4961</f>
        <v>449.46659999999997</v>
      </c>
      <c r="Q45" s="47">
        <f t="shared" ref="Q45:Q50" si="89">+O45*0.5039</f>
        <v>456.53340000000003</v>
      </c>
      <c r="R45" s="16">
        <v>308</v>
      </c>
      <c r="S45" s="47">
        <f t="shared" ref="S45:S50" si="90">+R45*0.4961</f>
        <v>152.7988</v>
      </c>
      <c r="T45" s="47">
        <f t="shared" ref="T45:T50" si="91">+R45*0.5039</f>
        <v>155.2012</v>
      </c>
      <c r="U45" s="16">
        <v>62</v>
      </c>
      <c r="V45" s="16">
        <v>4</v>
      </c>
      <c r="W45" s="16">
        <v>1372</v>
      </c>
      <c r="X45" s="16">
        <v>116</v>
      </c>
      <c r="Y45" s="16">
        <v>135</v>
      </c>
      <c r="Z45" s="16">
        <v>593</v>
      </c>
      <c r="AA45" s="16">
        <v>76</v>
      </c>
    </row>
    <row r="46" spans="1:27" s="7" customFormat="1" x14ac:dyDescent="0.25">
      <c r="A46" s="13" t="s">
        <v>114</v>
      </c>
      <c r="B46" s="14" t="s">
        <v>115</v>
      </c>
      <c r="C46" s="15">
        <v>1648</v>
      </c>
      <c r="D46" s="47">
        <f t="shared" si="80"/>
        <v>817.57280000000003</v>
      </c>
      <c r="E46" s="47">
        <f t="shared" si="81"/>
        <v>830.42719999999997</v>
      </c>
      <c r="F46" s="16">
        <v>375</v>
      </c>
      <c r="G46" s="47">
        <f t="shared" si="82"/>
        <v>186.03749999999999</v>
      </c>
      <c r="H46" s="47">
        <f t="shared" si="83"/>
        <v>188.96250000000001</v>
      </c>
      <c r="I46" s="16">
        <v>169</v>
      </c>
      <c r="J46" s="47">
        <f t="shared" si="84"/>
        <v>83.840899999999991</v>
      </c>
      <c r="K46" s="47">
        <f t="shared" si="85"/>
        <v>85.159100000000009</v>
      </c>
      <c r="L46" s="16">
        <v>388</v>
      </c>
      <c r="M46" s="47">
        <f t="shared" si="86"/>
        <v>192.48679999999999</v>
      </c>
      <c r="N46" s="47">
        <f t="shared" si="87"/>
        <v>195.51320000000001</v>
      </c>
      <c r="O46" s="16">
        <v>534</v>
      </c>
      <c r="P46" s="47">
        <f t="shared" si="88"/>
        <v>264.91739999999999</v>
      </c>
      <c r="Q46" s="47">
        <f t="shared" si="89"/>
        <v>269.08260000000001</v>
      </c>
      <c r="R46" s="16">
        <v>182</v>
      </c>
      <c r="S46" s="47">
        <f t="shared" si="90"/>
        <v>90.290199999999999</v>
      </c>
      <c r="T46" s="47">
        <f t="shared" si="91"/>
        <v>91.709800000000001</v>
      </c>
      <c r="U46" s="16">
        <v>36</v>
      </c>
      <c r="V46" s="16">
        <v>3</v>
      </c>
      <c r="W46" s="16">
        <v>811</v>
      </c>
      <c r="X46" s="16">
        <v>68</v>
      </c>
      <c r="Y46" s="16">
        <v>79</v>
      </c>
      <c r="Z46" s="16">
        <v>350</v>
      </c>
      <c r="AA46" s="16">
        <v>45</v>
      </c>
    </row>
    <row r="47" spans="1:27" s="7" customFormat="1" x14ac:dyDescent="0.25">
      <c r="A47" s="13" t="s">
        <v>116</v>
      </c>
      <c r="B47" s="14" t="s">
        <v>117</v>
      </c>
      <c r="C47" s="15">
        <v>750</v>
      </c>
      <c r="D47" s="47">
        <f t="shared" si="80"/>
        <v>372.07499999999999</v>
      </c>
      <c r="E47" s="47">
        <f t="shared" si="81"/>
        <v>377.92500000000001</v>
      </c>
      <c r="F47" s="16">
        <v>172</v>
      </c>
      <c r="G47" s="47">
        <f t="shared" si="82"/>
        <v>85.3292</v>
      </c>
      <c r="H47" s="47">
        <f t="shared" si="83"/>
        <v>86.6708</v>
      </c>
      <c r="I47" s="16">
        <v>77</v>
      </c>
      <c r="J47" s="47">
        <f t="shared" si="84"/>
        <v>38.1997</v>
      </c>
      <c r="K47" s="47">
        <f t="shared" si="85"/>
        <v>38.8003</v>
      </c>
      <c r="L47" s="16">
        <v>176</v>
      </c>
      <c r="M47" s="47">
        <f t="shared" si="86"/>
        <v>87.313599999999994</v>
      </c>
      <c r="N47" s="47">
        <f t="shared" si="87"/>
        <v>88.686400000000006</v>
      </c>
      <c r="O47" s="16">
        <v>243</v>
      </c>
      <c r="P47" s="47">
        <f t="shared" si="88"/>
        <v>120.5523</v>
      </c>
      <c r="Q47" s="47">
        <f t="shared" si="89"/>
        <v>122.4477</v>
      </c>
      <c r="R47" s="16">
        <v>82</v>
      </c>
      <c r="S47" s="47">
        <f t="shared" si="90"/>
        <v>40.680199999999999</v>
      </c>
      <c r="T47" s="47">
        <f t="shared" si="91"/>
        <v>41.319800000000001</v>
      </c>
      <c r="U47" s="16">
        <v>16</v>
      </c>
      <c r="V47" s="16">
        <v>1</v>
      </c>
      <c r="W47" s="16">
        <v>369</v>
      </c>
      <c r="X47" s="16">
        <v>31</v>
      </c>
      <c r="Y47" s="16">
        <v>36</v>
      </c>
      <c r="Z47" s="16">
        <v>159</v>
      </c>
      <c r="AA47" s="16">
        <v>20</v>
      </c>
    </row>
    <row r="48" spans="1:27" s="7" customFormat="1" x14ac:dyDescent="0.25">
      <c r="A48" s="13" t="s">
        <v>118</v>
      </c>
      <c r="B48" s="14" t="s">
        <v>119</v>
      </c>
      <c r="C48" s="15">
        <v>707</v>
      </c>
      <c r="D48" s="47">
        <f t="shared" si="80"/>
        <v>350.74270000000001</v>
      </c>
      <c r="E48" s="47">
        <f t="shared" si="81"/>
        <v>356.25729999999999</v>
      </c>
      <c r="F48" s="16">
        <v>162</v>
      </c>
      <c r="G48" s="47">
        <f t="shared" si="82"/>
        <v>80.368200000000002</v>
      </c>
      <c r="H48" s="47">
        <f t="shared" si="83"/>
        <v>81.631799999999998</v>
      </c>
      <c r="I48" s="16">
        <v>72</v>
      </c>
      <c r="J48" s="47">
        <f t="shared" si="84"/>
        <v>35.719200000000001</v>
      </c>
      <c r="K48" s="47">
        <f t="shared" si="85"/>
        <v>36.280799999999999</v>
      </c>
      <c r="L48" s="16">
        <v>166</v>
      </c>
      <c r="M48" s="47">
        <f t="shared" si="86"/>
        <v>82.352599999999995</v>
      </c>
      <c r="N48" s="47">
        <f t="shared" si="87"/>
        <v>83.647400000000005</v>
      </c>
      <c r="O48" s="16">
        <v>229</v>
      </c>
      <c r="P48" s="47">
        <f t="shared" si="88"/>
        <v>113.6069</v>
      </c>
      <c r="Q48" s="47">
        <f t="shared" si="89"/>
        <v>115.3931</v>
      </c>
      <c r="R48" s="16">
        <v>78</v>
      </c>
      <c r="S48" s="47">
        <f t="shared" si="90"/>
        <v>38.695799999999998</v>
      </c>
      <c r="T48" s="47">
        <f t="shared" si="91"/>
        <v>39.304200000000002</v>
      </c>
      <c r="U48" s="16">
        <v>15</v>
      </c>
      <c r="V48" s="16">
        <v>1</v>
      </c>
      <c r="W48" s="16">
        <v>348</v>
      </c>
      <c r="X48" s="16">
        <v>29</v>
      </c>
      <c r="Y48" s="16">
        <v>34</v>
      </c>
      <c r="Z48" s="16">
        <v>150</v>
      </c>
      <c r="AA48" s="16">
        <v>19</v>
      </c>
    </row>
    <row r="49" spans="1:27" s="7" customFormat="1" x14ac:dyDescent="0.25">
      <c r="A49" s="13" t="s">
        <v>120</v>
      </c>
      <c r="B49" s="14" t="s">
        <v>121</v>
      </c>
      <c r="C49" s="15">
        <v>830</v>
      </c>
      <c r="D49" s="47">
        <f t="shared" si="80"/>
        <v>411.76299999999998</v>
      </c>
      <c r="E49" s="47">
        <f t="shared" si="81"/>
        <v>418.23700000000002</v>
      </c>
      <c r="F49" s="16">
        <v>189</v>
      </c>
      <c r="G49" s="47">
        <f t="shared" si="82"/>
        <v>93.762900000000002</v>
      </c>
      <c r="H49" s="47">
        <f t="shared" si="83"/>
        <v>95.237099999999998</v>
      </c>
      <c r="I49" s="16">
        <v>84</v>
      </c>
      <c r="J49" s="47">
        <f t="shared" si="84"/>
        <v>41.672399999999996</v>
      </c>
      <c r="K49" s="47">
        <f t="shared" si="85"/>
        <v>42.327600000000004</v>
      </c>
      <c r="L49" s="16">
        <v>196</v>
      </c>
      <c r="M49" s="47">
        <f t="shared" si="86"/>
        <v>97.235599999999991</v>
      </c>
      <c r="N49" s="47">
        <f t="shared" si="87"/>
        <v>98.764400000000009</v>
      </c>
      <c r="O49" s="16">
        <v>270</v>
      </c>
      <c r="P49" s="47">
        <f t="shared" si="88"/>
        <v>133.947</v>
      </c>
      <c r="Q49" s="47">
        <f t="shared" si="89"/>
        <v>136.053</v>
      </c>
      <c r="R49" s="16">
        <v>91</v>
      </c>
      <c r="S49" s="47">
        <f t="shared" si="90"/>
        <v>45.145099999999999</v>
      </c>
      <c r="T49" s="47">
        <f t="shared" si="91"/>
        <v>45.854900000000001</v>
      </c>
      <c r="U49" s="16">
        <v>18</v>
      </c>
      <c r="V49" s="16">
        <v>1</v>
      </c>
      <c r="W49" s="16">
        <v>409</v>
      </c>
      <c r="X49" s="16">
        <v>34</v>
      </c>
      <c r="Y49" s="16">
        <v>40</v>
      </c>
      <c r="Z49" s="16">
        <v>177</v>
      </c>
      <c r="AA49" s="16">
        <v>22</v>
      </c>
    </row>
    <row r="50" spans="1:27" s="7" customFormat="1" x14ac:dyDescent="0.25">
      <c r="A50" s="13" t="s">
        <v>122</v>
      </c>
      <c r="B50" s="14" t="s">
        <v>123</v>
      </c>
      <c r="C50" s="15">
        <v>1008</v>
      </c>
      <c r="D50" s="47">
        <f t="shared" si="80"/>
        <v>500.06880000000001</v>
      </c>
      <c r="E50" s="47">
        <f t="shared" si="81"/>
        <v>507.93119999999999</v>
      </c>
      <c r="F50" s="16">
        <v>230</v>
      </c>
      <c r="G50" s="47">
        <f t="shared" si="82"/>
        <v>114.10299999999999</v>
      </c>
      <c r="H50" s="47">
        <f t="shared" si="83"/>
        <v>115.89700000000001</v>
      </c>
      <c r="I50" s="16">
        <v>103</v>
      </c>
      <c r="J50" s="47">
        <f t="shared" si="84"/>
        <v>51.098300000000002</v>
      </c>
      <c r="K50" s="47">
        <f t="shared" si="85"/>
        <v>51.901699999999998</v>
      </c>
      <c r="L50" s="16">
        <v>237</v>
      </c>
      <c r="M50" s="47">
        <f t="shared" si="86"/>
        <v>117.5757</v>
      </c>
      <c r="N50" s="47">
        <f t="shared" si="87"/>
        <v>119.4243</v>
      </c>
      <c r="O50" s="16">
        <v>327</v>
      </c>
      <c r="P50" s="47">
        <f t="shared" si="88"/>
        <v>162.22469999999998</v>
      </c>
      <c r="Q50" s="47">
        <f t="shared" si="89"/>
        <v>164.77530000000002</v>
      </c>
      <c r="R50" s="16">
        <v>111</v>
      </c>
      <c r="S50" s="47">
        <f t="shared" si="90"/>
        <v>55.067099999999996</v>
      </c>
      <c r="T50" s="47">
        <f t="shared" si="91"/>
        <v>55.932900000000004</v>
      </c>
      <c r="U50" s="16">
        <v>22</v>
      </c>
      <c r="V50" s="16">
        <v>2</v>
      </c>
      <c r="W50" s="16">
        <v>496</v>
      </c>
      <c r="X50" s="16">
        <v>42</v>
      </c>
      <c r="Y50" s="16">
        <v>48</v>
      </c>
      <c r="Z50" s="16">
        <v>214</v>
      </c>
      <c r="AA50" s="16">
        <v>27</v>
      </c>
    </row>
    <row r="51" spans="1:27" s="10" customFormat="1" ht="14.25" x14ac:dyDescent="0.2">
      <c r="A51" s="80" t="s">
        <v>124</v>
      </c>
      <c r="B51" s="81"/>
      <c r="C51" s="23">
        <v>4387</v>
      </c>
      <c r="D51" s="23">
        <f t="shared" ref="D51:E51" si="92">SUM(D52:D53)</f>
        <v>2176.3906999999999</v>
      </c>
      <c r="E51" s="23">
        <f t="shared" si="92"/>
        <v>2210.6093000000001</v>
      </c>
      <c r="F51" s="23">
        <f t="shared" ref="F51:AA51" si="93">SUM(F52:F53)</f>
        <v>1001</v>
      </c>
      <c r="G51" s="23">
        <f t="shared" si="93"/>
        <v>496.59609999999998</v>
      </c>
      <c r="H51" s="23">
        <f t="shared" si="93"/>
        <v>504.40390000000002</v>
      </c>
      <c r="I51" s="23">
        <f t="shared" si="93"/>
        <v>473</v>
      </c>
      <c r="J51" s="23">
        <f t="shared" ref="J51:K51" si="94">SUM(J52:J53)</f>
        <v>234.65529999999998</v>
      </c>
      <c r="K51" s="23">
        <f t="shared" si="94"/>
        <v>238.34470000000002</v>
      </c>
      <c r="L51" s="23">
        <f t="shared" si="93"/>
        <v>985</v>
      </c>
      <c r="M51" s="23">
        <f t="shared" si="93"/>
        <v>488.6585</v>
      </c>
      <c r="N51" s="23">
        <f t="shared" si="93"/>
        <v>496.3415</v>
      </c>
      <c r="O51" s="23">
        <f t="shared" si="93"/>
        <v>1317</v>
      </c>
      <c r="P51" s="23">
        <f t="shared" ref="P51:Q51" si="95">SUM(P52:P53)</f>
        <v>653.36369999999999</v>
      </c>
      <c r="Q51" s="23">
        <f t="shared" si="95"/>
        <v>663.63630000000001</v>
      </c>
      <c r="R51" s="23">
        <f t="shared" si="93"/>
        <v>611</v>
      </c>
      <c r="S51" s="23">
        <f t="shared" si="93"/>
        <v>303.11709999999999</v>
      </c>
      <c r="T51" s="23">
        <f t="shared" si="93"/>
        <v>307.88290000000001</v>
      </c>
      <c r="U51" s="23">
        <f t="shared" si="93"/>
        <v>78</v>
      </c>
      <c r="V51" s="23">
        <f t="shared" si="93"/>
        <v>6</v>
      </c>
      <c r="W51" s="23">
        <f t="shared" si="93"/>
        <v>2132</v>
      </c>
      <c r="X51" s="23">
        <f t="shared" si="93"/>
        <v>215</v>
      </c>
      <c r="Y51" s="23">
        <f t="shared" si="93"/>
        <v>188</v>
      </c>
      <c r="Z51" s="23">
        <f t="shared" si="93"/>
        <v>851</v>
      </c>
      <c r="AA51" s="24">
        <f t="shared" si="93"/>
        <v>97</v>
      </c>
    </row>
    <row r="52" spans="1:27" s="7" customFormat="1" x14ac:dyDescent="0.25">
      <c r="A52" s="13" t="s">
        <v>125</v>
      </c>
      <c r="B52" s="14" t="s">
        <v>126</v>
      </c>
      <c r="C52" s="15">
        <v>3324</v>
      </c>
      <c r="D52" s="47">
        <f t="shared" ref="D52:D53" si="96">+C52*0.4961</f>
        <v>1649.0364</v>
      </c>
      <c r="E52" s="47">
        <f t="shared" ref="E52:E53" si="97">+C52*0.5039</f>
        <v>1674.9636</v>
      </c>
      <c r="F52" s="16">
        <v>758</v>
      </c>
      <c r="G52" s="47">
        <f t="shared" ref="G52:G53" si="98">+F52*0.4961</f>
        <v>376.04379999999998</v>
      </c>
      <c r="H52" s="47">
        <f t="shared" ref="H52:H53" si="99">+F52*0.5039</f>
        <v>381.95620000000002</v>
      </c>
      <c r="I52" s="16">
        <v>359</v>
      </c>
      <c r="J52" s="47">
        <f t="shared" ref="J52:J53" si="100">+I52*0.4961</f>
        <v>178.09989999999999</v>
      </c>
      <c r="K52" s="47">
        <f t="shared" ref="K52:K53" si="101">+I52*0.5039</f>
        <v>180.90010000000001</v>
      </c>
      <c r="L52" s="16">
        <v>746</v>
      </c>
      <c r="M52" s="47">
        <f t="shared" ref="M52:M53" si="102">+L52*0.4961</f>
        <v>370.09059999999999</v>
      </c>
      <c r="N52" s="47">
        <f t="shared" ref="N52:N53" si="103">+L52*0.5039</f>
        <v>375.90940000000001</v>
      </c>
      <c r="O52" s="16">
        <v>998</v>
      </c>
      <c r="P52" s="47">
        <f t="shared" ref="P52:P53" si="104">+O52*0.4961</f>
        <v>495.1078</v>
      </c>
      <c r="Q52" s="47">
        <f t="shared" ref="Q52:Q53" si="105">+O52*0.5039</f>
        <v>502.8922</v>
      </c>
      <c r="R52" s="16">
        <v>463</v>
      </c>
      <c r="S52" s="47">
        <f t="shared" ref="S52:S53" si="106">+R52*0.4961</f>
        <v>229.6943</v>
      </c>
      <c r="T52" s="47">
        <f t="shared" ref="T52:T53" si="107">+R52*0.5039</f>
        <v>233.3057</v>
      </c>
      <c r="U52" s="16">
        <v>59</v>
      </c>
      <c r="V52" s="16">
        <v>5</v>
      </c>
      <c r="W52" s="16">
        <v>1614</v>
      </c>
      <c r="X52" s="16">
        <v>163</v>
      </c>
      <c r="Y52" s="16">
        <v>142</v>
      </c>
      <c r="Z52" s="16">
        <v>644</v>
      </c>
      <c r="AA52" s="16">
        <v>73</v>
      </c>
    </row>
    <row r="53" spans="1:27" s="7" customFormat="1" x14ac:dyDescent="0.25">
      <c r="A53" s="13" t="s">
        <v>127</v>
      </c>
      <c r="B53" s="14" t="s">
        <v>128</v>
      </c>
      <c r="C53" s="15">
        <v>1063</v>
      </c>
      <c r="D53" s="47">
        <f t="shared" si="96"/>
        <v>527.35429999999997</v>
      </c>
      <c r="E53" s="47">
        <f t="shared" si="97"/>
        <v>535.64570000000003</v>
      </c>
      <c r="F53" s="16">
        <v>243</v>
      </c>
      <c r="G53" s="47">
        <f t="shared" si="98"/>
        <v>120.5523</v>
      </c>
      <c r="H53" s="47">
        <f t="shared" si="99"/>
        <v>122.4477</v>
      </c>
      <c r="I53" s="16">
        <v>114</v>
      </c>
      <c r="J53" s="47">
        <f t="shared" si="100"/>
        <v>56.555399999999999</v>
      </c>
      <c r="K53" s="47">
        <f t="shared" si="101"/>
        <v>57.444600000000001</v>
      </c>
      <c r="L53" s="16">
        <v>239</v>
      </c>
      <c r="M53" s="47">
        <f t="shared" si="102"/>
        <v>118.56789999999999</v>
      </c>
      <c r="N53" s="47">
        <f t="shared" si="103"/>
        <v>120.43210000000001</v>
      </c>
      <c r="O53" s="16">
        <v>319</v>
      </c>
      <c r="P53" s="47">
        <f t="shared" si="104"/>
        <v>158.2559</v>
      </c>
      <c r="Q53" s="47">
        <f t="shared" si="105"/>
        <v>160.7441</v>
      </c>
      <c r="R53" s="16">
        <v>148</v>
      </c>
      <c r="S53" s="47">
        <f t="shared" si="106"/>
        <v>73.422799999999995</v>
      </c>
      <c r="T53" s="47">
        <f t="shared" si="107"/>
        <v>74.577200000000005</v>
      </c>
      <c r="U53" s="16">
        <v>19</v>
      </c>
      <c r="V53" s="16">
        <v>1</v>
      </c>
      <c r="W53" s="16">
        <v>518</v>
      </c>
      <c r="X53" s="16">
        <v>52</v>
      </c>
      <c r="Y53" s="16">
        <v>46</v>
      </c>
      <c r="Z53" s="16">
        <v>207</v>
      </c>
      <c r="AA53" s="16">
        <v>24</v>
      </c>
    </row>
    <row r="54" spans="1:27" s="10" customFormat="1" ht="14.25" x14ac:dyDescent="0.2">
      <c r="A54" s="80" t="s">
        <v>129</v>
      </c>
      <c r="B54" s="81"/>
      <c r="C54" s="23">
        <v>2203</v>
      </c>
      <c r="D54" s="23">
        <f t="shared" ref="D54:E54" si="108">SUM(D55:D59)</f>
        <v>1092.9083000000001</v>
      </c>
      <c r="E54" s="23">
        <f t="shared" si="108"/>
        <v>1110.0916999999999</v>
      </c>
      <c r="F54" s="23">
        <f t="shared" ref="F54:AA54" si="109">SUM(F55:F59)</f>
        <v>452</v>
      </c>
      <c r="G54" s="23">
        <f t="shared" si="109"/>
        <v>224.2372</v>
      </c>
      <c r="H54" s="23">
        <f t="shared" si="109"/>
        <v>227.7628</v>
      </c>
      <c r="I54" s="23">
        <f t="shared" si="109"/>
        <v>249</v>
      </c>
      <c r="J54" s="23">
        <f t="shared" ref="J54:K54" si="110">SUM(J55:J59)</f>
        <v>123.52890000000001</v>
      </c>
      <c r="K54" s="23">
        <f t="shared" si="110"/>
        <v>125.47109999999999</v>
      </c>
      <c r="L54" s="23">
        <f t="shared" si="109"/>
        <v>582</v>
      </c>
      <c r="M54" s="23">
        <f t="shared" si="109"/>
        <v>288.73019999999997</v>
      </c>
      <c r="N54" s="23">
        <f t="shared" si="109"/>
        <v>293.26980000000003</v>
      </c>
      <c r="O54" s="23">
        <f t="shared" si="109"/>
        <v>720</v>
      </c>
      <c r="P54" s="23">
        <f t="shared" ref="P54:Q54" si="111">SUM(P55:P59)</f>
        <v>357.19199999999995</v>
      </c>
      <c r="Q54" s="23">
        <f t="shared" si="111"/>
        <v>362.80800000000005</v>
      </c>
      <c r="R54" s="23">
        <f t="shared" si="109"/>
        <v>200</v>
      </c>
      <c r="S54" s="23">
        <f t="shared" si="109"/>
        <v>99.219999999999985</v>
      </c>
      <c r="T54" s="23">
        <f t="shared" si="109"/>
        <v>100.78000000000002</v>
      </c>
      <c r="U54" s="23">
        <f t="shared" si="109"/>
        <v>45</v>
      </c>
      <c r="V54" s="23">
        <f t="shared" si="109"/>
        <v>3</v>
      </c>
      <c r="W54" s="23">
        <f t="shared" si="109"/>
        <v>902</v>
      </c>
      <c r="X54" s="23">
        <f t="shared" si="109"/>
        <v>74</v>
      </c>
      <c r="Y54" s="23">
        <f t="shared" si="109"/>
        <v>76</v>
      </c>
      <c r="Z54" s="23">
        <f t="shared" si="109"/>
        <v>390</v>
      </c>
      <c r="AA54" s="24">
        <f t="shared" si="109"/>
        <v>56</v>
      </c>
    </row>
    <row r="55" spans="1:27" s="7" customFormat="1" x14ac:dyDescent="0.25">
      <c r="A55" s="13" t="s">
        <v>130</v>
      </c>
      <c r="B55" s="14" t="s">
        <v>131</v>
      </c>
      <c r="C55" s="15">
        <v>505</v>
      </c>
      <c r="D55" s="47">
        <f t="shared" ref="D55:D59" si="112">+C55*0.4961</f>
        <v>250.53049999999999</v>
      </c>
      <c r="E55" s="47">
        <f t="shared" ref="E55:E59" si="113">+C55*0.5039</f>
        <v>254.46950000000001</v>
      </c>
      <c r="F55" s="16">
        <v>103</v>
      </c>
      <c r="G55" s="47">
        <f t="shared" ref="G55:G59" si="114">+F55*0.4961</f>
        <v>51.098300000000002</v>
      </c>
      <c r="H55" s="47">
        <f t="shared" ref="H55:H59" si="115">+F55*0.5039</f>
        <v>51.901699999999998</v>
      </c>
      <c r="I55" s="16">
        <v>59</v>
      </c>
      <c r="J55" s="47">
        <f t="shared" ref="J55:J59" si="116">+I55*0.4961</f>
        <v>29.2699</v>
      </c>
      <c r="K55" s="47">
        <f t="shared" ref="K55:K59" si="117">+I55*0.5039</f>
        <v>29.7301</v>
      </c>
      <c r="L55" s="16">
        <v>132</v>
      </c>
      <c r="M55" s="47">
        <f t="shared" ref="M55:M59" si="118">+L55*0.4961</f>
        <v>65.485199999999992</v>
      </c>
      <c r="N55" s="47">
        <f t="shared" ref="N55:N59" si="119">+L55*0.5039</f>
        <v>66.514800000000008</v>
      </c>
      <c r="O55" s="16">
        <v>167</v>
      </c>
      <c r="P55" s="47">
        <f t="shared" ref="P55:P59" si="120">+O55*0.4961</f>
        <v>82.848699999999994</v>
      </c>
      <c r="Q55" s="47">
        <f t="shared" ref="Q55:Q59" si="121">+O55*0.5039</f>
        <v>84.151300000000006</v>
      </c>
      <c r="R55" s="16">
        <v>44</v>
      </c>
      <c r="S55" s="47">
        <f t="shared" ref="S55:S59" si="122">+R55*0.4961</f>
        <v>21.828399999999998</v>
      </c>
      <c r="T55" s="47">
        <f t="shared" ref="T55:T59" si="123">+R55*0.5039</f>
        <v>22.171600000000002</v>
      </c>
      <c r="U55" s="16">
        <v>11</v>
      </c>
      <c r="V55" s="16">
        <v>1</v>
      </c>
      <c r="W55" s="16">
        <v>207</v>
      </c>
      <c r="X55" s="16">
        <v>17</v>
      </c>
      <c r="Y55" s="16">
        <v>17</v>
      </c>
      <c r="Z55" s="16">
        <v>90</v>
      </c>
      <c r="AA55" s="16">
        <v>13</v>
      </c>
    </row>
    <row r="56" spans="1:27" s="7" customFormat="1" x14ac:dyDescent="0.25">
      <c r="A56" s="13" t="s">
        <v>132</v>
      </c>
      <c r="B56" s="14" t="s">
        <v>133</v>
      </c>
      <c r="C56" s="15">
        <v>643</v>
      </c>
      <c r="D56" s="47">
        <f t="shared" si="112"/>
        <v>318.9923</v>
      </c>
      <c r="E56" s="47">
        <f t="shared" si="113"/>
        <v>324.0077</v>
      </c>
      <c r="F56" s="16">
        <v>131</v>
      </c>
      <c r="G56" s="47">
        <f t="shared" si="114"/>
        <v>64.989099999999993</v>
      </c>
      <c r="H56" s="47">
        <f t="shared" si="115"/>
        <v>66.010900000000007</v>
      </c>
      <c r="I56" s="16">
        <v>72</v>
      </c>
      <c r="J56" s="47">
        <f t="shared" si="116"/>
        <v>35.719200000000001</v>
      </c>
      <c r="K56" s="47">
        <f t="shared" si="117"/>
        <v>36.280799999999999</v>
      </c>
      <c r="L56" s="16">
        <v>171</v>
      </c>
      <c r="M56" s="47">
        <f t="shared" si="118"/>
        <v>84.833100000000002</v>
      </c>
      <c r="N56" s="47">
        <f t="shared" si="119"/>
        <v>86.166899999999998</v>
      </c>
      <c r="O56" s="16">
        <v>210</v>
      </c>
      <c r="P56" s="47">
        <f t="shared" si="120"/>
        <v>104.181</v>
      </c>
      <c r="Q56" s="47">
        <f t="shared" si="121"/>
        <v>105.819</v>
      </c>
      <c r="R56" s="16">
        <v>59</v>
      </c>
      <c r="S56" s="47">
        <f t="shared" si="122"/>
        <v>29.2699</v>
      </c>
      <c r="T56" s="47">
        <f t="shared" si="123"/>
        <v>29.7301</v>
      </c>
      <c r="U56" s="16">
        <v>13</v>
      </c>
      <c r="V56" s="16">
        <v>1</v>
      </c>
      <c r="W56" s="16">
        <v>264</v>
      </c>
      <c r="X56" s="16">
        <v>22</v>
      </c>
      <c r="Y56" s="16">
        <v>22</v>
      </c>
      <c r="Z56" s="16">
        <v>114</v>
      </c>
      <c r="AA56" s="16">
        <v>16</v>
      </c>
    </row>
    <row r="57" spans="1:27" s="7" customFormat="1" x14ac:dyDescent="0.25">
      <c r="A57" s="13" t="s">
        <v>134</v>
      </c>
      <c r="B57" s="14" t="s">
        <v>135</v>
      </c>
      <c r="C57" s="15">
        <v>315</v>
      </c>
      <c r="D57" s="47">
        <f t="shared" si="112"/>
        <v>156.2715</v>
      </c>
      <c r="E57" s="47">
        <f t="shared" si="113"/>
        <v>158.7285</v>
      </c>
      <c r="F57" s="16">
        <v>65</v>
      </c>
      <c r="G57" s="47">
        <f t="shared" si="114"/>
        <v>32.246499999999997</v>
      </c>
      <c r="H57" s="47">
        <f t="shared" si="115"/>
        <v>32.753500000000003</v>
      </c>
      <c r="I57" s="16">
        <v>35</v>
      </c>
      <c r="J57" s="47">
        <f t="shared" si="116"/>
        <v>17.363499999999998</v>
      </c>
      <c r="K57" s="47">
        <f t="shared" si="117"/>
        <v>17.636500000000002</v>
      </c>
      <c r="L57" s="16">
        <v>84</v>
      </c>
      <c r="M57" s="47">
        <f t="shared" si="118"/>
        <v>41.672399999999996</v>
      </c>
      <c r="N57" s="47">
        <f t="shared" si="119"/>
        <v>42.327600000000004</v>
      </c>
      <c r="O57" s="16">
        <v>102</v>
      </c>
      <c r="P57" s="47">
        <f t="shared" si="120"/>
        <v>50.602199999999996</v>
      </c>
      <c r="Q57" s="47">
        <f t="shared" si="121"/>
        <v>51.397800000000004</v>
      </c>
      <c r="R57" s="16">
        <v>29</v>
      </c>
      <c r="S57" s="47">
        <f t="shared" si="122"/>
        <v>14.386899999999999</v>
      </c>
      <c r="T57" s="47">
        <f t="shared" si="123"/>
        <v>14.613100000000001</v>
      </c>
      <c r="U57" s="16">
        <v>6</v>
      </c>
      <c r="V57" s="16">
        <v>0</v>
      </c>
      <c r="W57" s="16">
        <v>128</v>
      </c>
      <c r="X57" s="16">
        <v>10</v>
      </c>
      <c r="Y57" s="16">
        <v>11</v>
      </c>
      <c r="Z57" s="16">
        <v>55</v>
      </c>
      <c r="AA57" s="16">
        <v>8</v>
      </c>
    </row>
    <row r="58" spans="1:27" s="7" customFormat="1" x14ac:dyDescent="0.25">
      <c r="A58" s="13" t="s">
        <v>136</v>
      </c>
      <c r="B58" s="14" t="s">
        <v>137</v>
      </c>
      <c r="C58" s="15">
        <v>425</v>
      </c>
      <c r="D58" s="47">
        <f t="shared" si="112"/>
        <v>210.8425</v>
      </c>
      <c r="E58" s="47">
        <f t="shared" si="113"/>
        <v>214.1575</v>
      </c>
      <c r="F58" s="16">
        <v>88</v>
      </c>
      <c r="G58" s="47">
        <f t="shared" si="114"/>
        <v>43.656799999999997</v>
      </c>
      <c r="H58" s="47">
        <f t="shared" si="115"/>
        <v>44.343200000000003</v>
      </c>
      <c r="I58" s="16">
        <v>48</v>
      </c>
      <c r="J58" s="47">
        <f t="shared" si="116"/>
        <v>23.812799999999999</v>
      </c>
      <c r="K58" s="47">
        <f t="shared" si="117"/>
        <v>24.187200000000001</v>
      </c>
      <c r="L58" s="16">
        <v>111</v>
      </c>
      <c r="M58" s="47">
        <f t="shared" si="118"/>
        <v>55.067099999999996</v>
      </c>
      <c r="N58" s="47">
        <f t="shared" si="119"/>
        <v>55.932900000000004</v>
      </c>
      <c r="O58" s="16">
        <v>139</v>
      </c>
      <c r="P58" s="47">
        <f t="shared" si="120"/>
        <v>68.957899999999995</v>
      </c>
      <c r="Q58" s="47">
        <f t="shared" si="121"/>
        <v>70.042100000000005</v>
      </c>
      <c r="R58" s="16">
        <v>39</v>
      </c>
      <c r="S58" s="47">
        <f t="shared" si="122"/>
        <v>19.347899999999999</v>
      </c>
      <c r="T58" s="47">
        <f t="shared" si="123"/>
        <v>19.652100000000001</v>
      </c>
      <c r="U58" s="16">
        <v>9</v>
      </c>
      <c r="V58" s="16">
        <v>1</v>
      </c>
      <c r="W58" s="16">
        <v>174</v>
      </c>
      <c r="X58" s="16">
        <v>14</v>
      </c>
      <c r="Y58" s="16">
        <v>15</v>
      </c>
      <c r="Z58" s="16">
        <v>75</v>
      </c>
      <c r="AA58" s="16">
        <v>11</v>
      </c>
    </row>
    <row r="59" spans="1:27" s="7" customFormat="1" ht="15.75" thickBot="1" x14ac:dyDescent="0.3">
      <c r="A59" s="25" t="s">
        <v>138</v>
      </c>
      <c r="B59" s="26" t="s">
        <v>139</v>
      </c>
      <c r="C59" s="15">
        <v>315</v>
      </c>
      <c r="D59" s="47">
        <f t="shared" si="112"/>
        <v>156.2715</v>
      </c>
      <c r="E59" s="47">
        <f t="shared" si="113"/>
        <v>158.7285</v>
      </c>
      <c r="F59" s="16">
        <v>65</v>
      </c>
      <c r="G59" s="47">
        <f t="shared" si="114"/>
        <v>32.246499999999997</v>
      </c>
      <c r="H59" s="47">
        <f t="shared" si="115"/>
        <v>32.753500000000003</v>
      </c>
      <c r="I59" s="16">
        <v>35</v>
      </c>
      <c r="J59" s="47">
        <f t="shared" si="116"/>
        <v>17.363499999999998</v>
      </c>
      <c r="K59" s="47">
        <f t="shared" si="117"/>
        <v>17.636500000000002</v>
      </c>
      <c r="L59" s="16">
        <v>84</v>
      </c>
      <c r="M59" s="47">
        <f t="shared" si="118"/>
        <v>41.672399999999996</v>
      </c>
      <c r="N59" s="47">
        <f t="shared" si="119"/>
        <v>42.327600000000004</v>
      </c>
      <c r="O59" s="16">
        <v>102</v>
      </c>
      <c r="P59" s="47">
        <f t="shared" si="120"/>
        <v>50.602199999999996</v>
      </c>
      <c r="Q59" s="47">
        <f t="shared" si="121"/>
        <v>51.397800000000004</v>
      </c>
      <c r="R59" s="16">
        <v>29</v>
      </c>
      <c r="S59" s="47">
        <f t="shared" si="122"/>
        <v>14.386899999999999</v>
      </c>
      <c r="T59" s="47">
        <f t="shared" si="123"/>
        <v>14.613100000000001</v>
      </c>
      <c r="U59" s="16">
        <v>6</v>
      </c>
      <c r="V59" s="16">
        <v>0</v>
      </c>
      <c r="W59" s="16">
        <v>129</v>
      </c>
      <c r="X59" s="16">
        <v>11</v>
      </c>
      <c r="Y59" s="16">
        <v>11</v>
      </c>
      <c r="Z59" s="16">
        <v>56</v>
      </c>
      <c r="AA59" s="16">
        <v>8</v>
      </c>
    </row>
    <row r="60" spans="1:27" x14ac:dyDescent="0.25">
      <c r="A60" s="2" t="s">
        <v>140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</sheetData>
  <mergeCells count="13">
    <mergeCell ref="X4:AA4"/>
    <mergeCell ref="A1:AA1"/>
    <mergeCell ref="A2:AA2"/>
    <mergeCell ref="A3:AA3"/>
    <mergeCell ref="A43:B43"/>
    <mergeCell ref="A44:B44"/>
    <mergeCell ref="A51:B51"/>
    <mergeCell ref="A54:B54"/>
    <mergeCell ref="A6:B6"/>
    <mergeCell ref="A7:B7"/>
    <mergeCell ref="A16:B16"/>
    <mergeCell ref="A23:B23"/>
    <mergeCell ref="A34:B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B1" workbookViewId="0">
      <selection activeCell="B3" sqref="A3:XFD3"/>
    </sheetView>
  </sheetViews>
  <sheetFormatPr baseColWidth="10" defaultRowHeight="15" x14ac:dyDescent="0.25"/>
  <cols>
    <col min="1" max="1" width="16.42578125" style="54" customWidth="1"/>
    <col min="2" max="2" width="24.5703125" style="54" customWidth="1"/>
    <col min="3" max="3" width="28.85546875" style="72" customWidth="1"/>
    <col min="4" max="4" width="28.5703125" style="54" customWidth="1"/>
    <col min="5" max="5" width="16.42578125" style="54" customWidth="1"/>
    <col min="6" max="16384" width="11.42578125" style="54"/>
  </cols>
  <sheetData>
    <row r="1" spans="1:11" ht="15.75" x14ac:dyDescent="0.25">
      <c r="B1" s="93" t="s">
        <v>40</v>
      </c>
      <c r="C1" s="93"/>
      <c r="D1" s="93"/>
      <c r="E1" s="93"/>
      <c r="F1" s="50"/>
      <c r="G1" s="50"/>
      <c r="H1" s="50"/>
      <c r="I1" s="50"/>
      <c r="J1" s="50"/>
      <c r="K1" s="50"/>
    </row>
    <row r="2" spans="1:11" ht="18.75" thickBot="1" x14ac:dyDescent="0.3">
      <c r="B2" s="51"/>
      <c r="D2" s="51"/>
      <c r="E2" s="51"/>
      <c r="F2" s="51"/>
      <c r="G2" s="51"/>
      <c r="H2" s="51"/>
      <c r="I2" s="51"/>
      <c r="J2" s="51"/>
      <c r="K2" s="51"/>
    </row>
    <row r="3" spans="1:11" s="75" customFormat="1" ht="22.5" customHeight="1" thickBot="1" x14ac:dyDescent="0.3">
      <c r="A3" s="67" t="s">
        <v>153</v>
      </c>
      <c r="B3" s="68" t="s">
        <v>156</v>
      </c>
      <c r="C3" s="69" t="s">
        <v>154</v>
      </c>
      <c r="D3" s="70" t="s">
        <v>155</v>
      </c>
      <c r="E3" s="71" t="s">
        <v>42</v>
      </c>
    </row>
    <row r="4" spans="1:11" s="56" customFormat="1" ht="14.25" x14ac:dyDescent="0.2">
      <c r="A4" s="65" t="s">
        <v>45</v>
      </c>
      <c r="B4" s="66" t="s">
        <v>45</v>
      </c>
      <c r="C4" s="73" t="s">
        <v>45</v>
      </c>
      <c r="D4" s="66" t="s">
        <v>45</v>
      </c>
      <c r="E4" s="66" t="s">
        <v>45</v>
      </c>
    </row>
    <row r="5" spans="1:11" s="55" customFormat="1" x14ac:dyDescent="0.25">
      <c r="A5" s="58" t="s">
        <v>45</v>
      </c>
      <c r="B5" s="60" t="s">
        <v>46</v>
      </c>
      <c r="C5" s="52" t="s">
        <v>159</v>
      </c>
      <c r="D5" s="52" t="s">
        <v>48</v>
      </c>
      <c r="E5" s="61" t="s">
        <v>47</v>
      </c>
    </row>
    <row r="6" spans="1:11" s="55" customFormat="1" x14ac:dyDescent="0.25">
      <c r="A6" s="58" t="s">
        <v>45</v>
      </c>
      <c r="B6" s="60" t="s">
        <v>46</v>
      </c>
      <c r="C6" s="74" t="s">
        <v>49</v>
      </c>
      <c r="D6" s="52" t="s">
        <v>50</v>
      </c>
      <c r="E6" s="61" t="s">
        <v>145</v>
      </c>
    </row>
    <row r="7" spans="1:11" s="55" customFormat="1" x14ac:dyDescent="0.25">
      <c r="A7" s="58" t="s">
        <v>45</v>
      </c>
      <c r="B7" s="60" t="s">
        <v>46</v>
      </c>
      <c r="C7" s="74" t="s">
        <v>49</v>
      </c>
      <c r="D7" s="52" t="s">
        <v>52</v>
      </c>
      <c r="E7" s="61" t="s">
        <v>51</v>
      </c>
    </row>
    <row r="8" spans="1:11" s="55" customFormat="1" x14ac:dyDescent="0.25">
      <c r="A8" s="58" t="s">
        <v>45</v>
      </c>
      <c r="B8" s="60" t="s">
        <v>46</v>
      </c>
      <c r="C8" s="74" t="s">
        <v>49</v>
      </c>
      <c r="D8" s="52" t="s">
        <v>54</v>
      </c>
      <c r="E8" s="61" t="s">
        <v>53</v>
      </c>
    </row>
    <row r="9" spans="1:11" s="55" customFormat="1" x14ac:dyDescent="0.25">
      <c r="A9" s="58" t="s">
        <v>45</v>
      </c>
      <c r="B9" s="60" t="s">
        <v>46</v>
      </c>
      <c r="C9" s="74" t="s">
        <v>49</v>
      </c>
      <c r="D9" s="52" t="s">
        <v>56</v>
      </c>
      <c r="E9" s="61" t="s">
        <v>55</v>
      </c>
    </row>
    <row r="10" spans="1:11" s="55" customFormat="1" x14ac:dyDescent="0.25">
      <c r="A10" s="58" t="s">
        <v>45</v>
      </c>
      <c r="B10" s="60" t="s">
        <v>46</v>
      </c>
      <c r="C10" s="74" t="s">
        <v>49</v>
      </c>
      <c r="D10" s="52" t="s">
        <v>58</v>
      </c>
      <c r="E10" s="61" t="s">
        <v>57</v>
      </c>
    </row>
    <row r="11" spans="1:11" s="55" customFormat="1" x14ac:dyDescent="0.25">
      <c r="A11" s="58" t="s">
        <v>45</v>
      </c>
      <c r="B11" s="60" t="s">
        <v>46</v>
      </c>
      <c r="C11" s="74" t="s">
        <v>49</v>
      </c>
      <c r="D11" s="52" t="s">
        <v>60</v>
      </c>
      <c r="E11" s="61" t="s">
        <v>59</v>
      </c>
    </row>
    <row r="12" spans="1:11" s="55" customFormat="1" x14ac:dyDescent="0.25">
      <c r="A12" s="58" t="s">
        <v>45</v>
      </c>
      <c r="B12" s="60" t="s">
        <v>46</v>
      </c>
      <c r="C12" s="74" t="s">
        <v>61</v>
      </c>
      <c r="D12" s="52" t="s">
        <v>63</v>
      </c>
      <c r="E12" s="61" t="s">
        <v>62</v>
      </c>
    </row>
    <row r="13" spans="1:11" s="55" customFormat="1" x14ac:dyDescent="0.25">
      <c r="A13" s="58" t="s">
        <v>45</v>
      </c>
      <c r="B13" s="60" t="s">
        <v>46</v>
      </c>
      <c r="C13" s="74" t="s">
        <v>61</v>
      </c>
      <c r="D13" s="52" t="s">
        <v>65</v>
      </c>
      <c r="E13" s="61" t="s">
        <v>64</v>
      </c>
    </row>
    <row r="14" spans="1:11" s="55" customFormat="1" x14ac:dyDescent="0.25">
      <c r="A14" s="58" t="s">
        <v>45</v>
      </c>
      <c r="B14" s="60" t="s">
        <v>46</v>
      </c>
      <c r="C14" s="74" t="s">
        <v>61</v>
      </c>
      <c r="D14" s="52" t="s">
        <v>67</v>
      </c>
      <c r="E14" s="61" t="s">
        <v>66</v>
      </c>
    </row>
    <row r="15" spans="1:11" s="55" customFormat="1" x14ac:dyDescent="0.25">
      <c r="A15" s="58" t="s">
        <v>45</v>
      </c>
      <c r="B15" s="60" t="s">
        <v>46</v>
      </c>
      <c r="C15" s="74" t="s">
        <v>61</v>
      </c>
      <c r="D15" s="52" t="s">
        <v>69</v>
      </c>
      <c r="E15" s="61" t="s">
        <v>68</v>
      </c>
    </row>
    <row r="16" spans="1:11" s="55" customFormat="1" x14ac:dyDescent="0.25">
      <c r="A16" s="58" t="s">
        <v>45</v>
      </c>
      <c r="B16" s="60" t="s">
        <v>46</v>
      </c>
      <c r="C16" s="74" t="s">
        <v>61</v>
      </c>
      <c r="D16" s="52" t="s">
        <v>71</v>
      </c>
      <c r="E16" s="61" t="s">
        <v>70</v>
      </c>
    </row>
    <row r="17" spans="1:5" s="55" customFormat="1" x14ac:dyDescent="0.25">
      <c r="A17" s="58" t="s">
        <v>45</v>
      </c>
      <c r="B17" s="60" t="s">
        <v>46</v>
      </c>
      <c r="C17" s="74" t="s">
        <v>61</v>
      </c>
      <c r="D17" s="52" t="s">
        <v>73</v>
      </c>
      <c r="E17" s="61" t="s">
        <v>72</v>
      </c>
    </row>
    <row r="18" spans="1:5" s="55" customFormat="1" x14ac:dyDescent="0.25">
      <c r="A18" s="58" t="s">
        <v>45</v>
      </c>
      <c r="B18" s="60" t="s">
        <v>46</v>
      </c>
      <c r="C18" s="74" t="s">
        <v>74</v>
      </c>
      <c r="D18" s="52" t="s">
        <v>76</v>
      </c>
      <c r="E18" s="61" t="s">
        <v>75</v>
      </c>
    </row>
    <row r="19" spans="1:5" s="55" customFormat="1" x14ac:dyDescent="0.25">
      <c r="A19" s="58" t="s">
        <v>45</v>
      </c>
      <c r="B19" s="60" t="s">
        <v>46</v>
      </c>
      <c r="C19" s="74" t="s">
        <v>74</v>
      </c>
      <c r="D19" s="52" t="s">
        <v>78</v>
      </c>
      <c r="E19" s="61" t="s">
        <v>77</v>
      </c>
    </row>
    <row r="20" spans="1:5" s="55" customFormat="1" x14ac:dyDescent="0.25">
      <c r="A20" s="58" t="s">
        <v>45</v>
      </c>
      <c r="B20" s="60" t="s">
        <v>46</v>
      </c>
      <c r="C20" s="74" t="s">
        <v>74</v>
      </c>
      <c r="D20" s="52" t="s">
        <v>80</v>
      </c>
      <c r="E20" s="61" t="s">
        <v>79</v>
      </c>
    </row>
    <row r="21" spans="1:5" s="55" customFormat="1" x14ac:dyDescent="0.25">
      <c r="A21" s="58" t="s">
        <v>45</v>
      </c>
      <c r="B21" s="60" t="s">
        <v>46</v>
      </c>
      <c r="C21" s="74" t="s">
        <v>74</v>
      </c>
      <c r="D21" s="52" t="s">
        <v>82</v>
      </c>
      <c r="E21" s="61" t="s">
        <v>81</v>
      </c>
    </row>
    <row r="22" spans="1:5" s="55" customFormat="1" x14ac:dyDescent="0.25">
      <c r="A22" s="58" t="s">
        <v>45</v>
      </c>
      <c r="B22" s="60" t="s">
        <v>46</v>
      </c>
      <c r="C22" s="74" t="s">
        <v>74</v>
      </c>
      <c r="D22" s="52" t="s">
        <v>84</v>
      </c>
      <c r="E22" s="61" t="s">
        <v>83</v>
      </c>
    </row>
    <row r="23" spans="1:5" s="55" customFormat="1" x14ac:dyDescent="0.25">
      <c r="A23" s="58" t="s">
        <v>45</v>
      </c>
      <c r="B23" s="60" t="s">
        <v>46</v>
      </c>
      <c r="C23" s="74" t="s">
        <v>74</v>
      </c>
      <c r="D23" s="52" t="s">
        <v>86</v>
      </c>
      <c r="E23" s="61" t="s">
        <v>85</v>
      </c>
    </row>
    <row r="24" spans="1:5" s="55" customFormat="1" x14ac:dyDescent="0.25">
      <c r="A24" s="58" t="s">
        <v>45</v>
      </c>
      <c r="B24" s="60" t="s">
        <v>46</v>
      </c>
      <c r="C24" s="74" t="s">
        <v>74</v>
      </c>
      <c r="D24" s="52" t="s">
        <v>88</v>
      </c>
      <c r="E24" s="61" t="s">
        <v>87</v>
      </c>
    </row>
    <row r="25" spans="1:5" s="55" customFormat="1" x14ac:dyDescent="0.25">
      <c r="A25" s="58" t="s">
        <v>45</v>
      </c>
      <c r="B25" s="60" t="s">
        <v>46</v>
      </c>
      <c r="C25" s="74" t="s">
        <v>74</v>
      </c>
      <c r="D25" s="52" t="s">
        <v>90</v>
      </c>
      <c r="E25" s="61" t="s">
        <v>89</v>
      </c>
    </row>
    <row r="26" spans="1:5" s="55" customFormat="1" x14ac:dyDescent="0.25">
      <c r="A26" s="58" t="s">
        <v>45</v>
      </c>
      <c r="B26" s="60" t="s">
        <v>46</v>
      </c>
      <c r="C26" s="74" t="s">
        <v>74</v>
      </c>
      <c r="D26" s="52" t="s">
        <v>92</v>
      </c>
      <c r="E26" s="61" t="s">
        <v>91</v>
      </c>
    </row>
    <row r="27" spans="1:5" s="55" customFormat="1" x14ac:dyDescent="0.25">
      <c r="A27" s="58" t="s">
        <v>45</v>
      </c>
      <c r="B27" s="60" t="s">
        <v>46</v>
      </c>
      <c r="C27" s="74" t="s">
        <v>74</v>
      </c>
      <c r="D27" s="52" t="s">
        <v>144</v>
      </c>
      <c r="E27" s="61" t="s">
        <v>143</v>
      </c>
    </row>
    <row r="28" spans="1:5" s="55" customFormat="1" x14ac:dyDescent="0.25">
      <c r="A28" s="58" t="s">
        <v>45</v>
      </c>
      <c r="B28" s="59" t="s">
        <v>157</v>
      </c>
      <c r="C28" s="74" t="s">
        <v>93</v>
      </c>
      <c r="D28" s="52" t="s">
        <v>95</v>
      </c>
      <c r="E28" s="61" t="s">
        <v>94</v>
      </c>
    </row>
    <row r="29" spans="1:5" s="55" customFormat="1" x14ac:dyDescent="0.25">
      <c r="A29" s="58" t="s">
        <v>45</v>
      </c>
      <c r="B29" s="59" t="s">
        <v>157</v>
      </c>
      <c r="C29" s="74" t="s">
        <v>93</v>
      </c>
      <c r="D29" s="52" t="s">
        <v>97</v>
      </c>
      <c r="E29" s="61" t="s">
        <v>96</v>
      </c>
    </row>
    <row r="30" spans="1:5" s="55" customFormat="1" x14ac:dyDescent="0.25">
      <c r="A30" s="58" t="s">
        <v>45</v>
      </c>
      <c r="B30" s="59" t="s">
        <v>157</v>
      </c>
      <c r="C30" s="74" t="s">
        <v>93</v>
      </c>
      <c r="D30" s="52" t="s">
        <v>99</v>
      </c>
      <c r="E30" s="61" t="s">
        <v>98</v>
      </c>
    </row>
    <row r="31" spans="1:5" s="55" customFormat="1" x14ac:dyDescent="0.25">
      <c r="A31" s="58" t="s">
        <v>45</v>
      </c>
      <c r="B31" s="59" t="s">
        <v>157</v>
      </c>
      <c r="C31" s="74" t="s">
        <v>93</v>
      </c>
      <c r="D31" s="52" t="s">
        <v>101</v>
      </c>
      <c r="E31" s="61" t="s">
        <v>100</v>
      </c>
    </row>
    <row r="32" spans="1:5" s="55" customFormat="1" x14ac:dyDescent="0.25">
      <c r="A32" s="58" t="s">
        <v>45</v>
      </c>
      <c r="B32" s="59" t="s">
        <v>157</v>
      </c>
      <c r="C32" s="74" t="s">
        <v>93</v>
      </c>
      <c r="D32" s="52" t="s">
        <v>103</v>
      </c>
      <c r="E32" s="61" t="s">
        <v>102</v>
      </c>
    </row>
    <row r="33" spans="1:5" s="55" customFormat="1" x14ac:dyDescent="0.25">
      <c r="A33" s="58" t="s">
        <v>45</v>
      </c>
      <c r="B33" s="59" t="s">
        <v>157</v>
      </c>
      <c r="C33" s="74" t="s">
        <v>93</v>
      </c>
      <c r="D33" s="52" t="s">
        <v>105</v>
      </c>
      <c r="E33" s="61" t="s">
        <v>104</v>
      </c>
    </row>
    <row r="34" spans="1:5" s="55" customFormat="1" x14ac:dyDescent="0.25">
      <c r="A34" s="58" t="s">
        <v>45</v>
      </c>
      <c r="B34" s="59" t="s">
        <v>157</v>
      </c>
      <c r="C34" s="74" t="s">
        <v>93</v>
      </c>
      <c r="D34" s="52" t="s">
        <v>107</v>
      </c>
      <c r="E34" s="61" t="s">
        <v>106</v>
      </c>
    </row>
    <row r="35" spans="1:5" s="55" customFormat="1" x14ac:dyDescent="0.25">
      <c r="A35" s="58" t="s">
        <v>45</v>
      </c>
      <c r="B35" s="59" t="s">
        <v>157</v>
      </c>
      <c r="C35" s="74" t="s">
        <v>93</v>
      </c>
      <c r="D35" s="52" t="s">
        <v>109</v>
      </c>
      <c r="E35" s="61" t="s">
        <v>108</v>
      </c>
    </row>
    <row r="36" spans="1:5" s="55" customFormat="1" x14ac:dyDescent="0.25">
      <c r="A36" s="58" t="s">
        <v>45</v>
      </c>
      <c r="B36" s="59" t="s">
        <v>158</v>
      </c>
      <c r="C36" s="52" t="s">
        <v>110</v>
      </c>
      <c r="D36" s="52" t="s">
        <v>113</v>
      </c>
      <c r="E36" s="61" t="s">
        <v>112</v>
      </c>
    </row>
    <row r="37" spans="1:5" s="55" customFormat="1" x14ac:dyDescent="0.25">
      <c r="A37" s="58" t="s">
        <v>45</v>
      </c>
      <c r="B37" s="59" t="s">
        <v>158</v>
      </c>
      <c r="C37" s="52" t="s">
        <v>110</v>
      </c>
      <c r="D37" s="52" t="s">
        <v>115</v>
      </c>
      <c r="E37" s="61" t="s">
        <v>114</v>
      </c>
    </row>
    <row r="38" spans="1:5" s="55" customFormat="1" x14ac:dyDescent="0.25">
      <c r="A38" s="58" t="s">
        <v>45</v>
      </c>
      <c r="B38" s="59" t="s">
        <v>158</v>
      </c>
      <c r="C38" s="52" t="s">
        <v>110</v>
      </c>
      <c r="D38" s="52" t="s">
        <v>117</v>
      </c>
      <c r="E38" s="61" t="s">
        <v>116</v>
      </c>
    </row>
    <row r="39" spans="1:5" s="55" customFormat="1" x14ac:dyDescent="0.25">
      <c r="A39" s="58" t="s">
        <v>45</v>
      </c>
      <c r="B39" s="59" t="s">
        <v>158</v>
      </c>
      <c r="C39" s="52" t="s">
        <v>110</v>
      </c>
      <c r="D39" s="52" t="s">
        <v>119</v>
      </c>
      <c r="E39" s="61" t="s">
        <v>118</v>
      </c>
    </row>
    <row r="40" spans="1:5" s="55" customFormat="1" x14ac:dyDescent="0.25">
      <c r="A40" s="58" t="s">
        <v>45</v>
      </c>
      <c r="B40" s="59" t="s">
        <v>158</v>
      </c>
      <c r="C40" s="52" t="s">
        <v>110</v>
      </c>
      <c r="D40" s="52" t="s">
        <v>121</v>
      </c>
      <c r="E40" s="61" t="s">
        <v>120</v>
      </c>
    </row>
    <row r="41" spans="1:5" s="55" customFormat="1" x14ac:dyDescent="0.25">
      <c r="A41" s="58" t="s">
        <v>45</v>
      </c>
      <c r="B41" s="59" t="s">
        <v>158</v>
      </c>
      <c r="C41" s="52" t="s">
        <v>110</v>
      </c>
      <c r="D41" s="52" t="s">
        <v>123</v>
      </c>
      <c r="E41" s="61" t="s">
        <v>122</v>
      </c>
    </row>
    <row r="42" spans="1:5" s="55" customFormat="1" x14ac:dyDescent="0.25">
      <c r="A42" s="58" t="s">
        <v>45</v>
      </c>
      <c r="B42" s="59" t="s">
        <v>124</v>
      </c>
      <c r="C42" s="52" t="s">
        <v>110</v>
      </c>
      <c r="D42" s="52" t="s">
        <v>126</v>
      </c>
      <c r="E42" s="61" t="s">
        <v>125</v>
      </c>
    </row>
    <row r="43" spans="1:5" s="55" customFormat="1" x14ac:dyDescent="0.25">
      <c r="A43" s="58" t="s">
        <v>45</v>
      </c>
      <c r="B43" s="59" t="s">
        <v>124</v>
      </c>
      <c r="C43" s="52" t="s">
        <v>110</v>
      </c>
      <c r="D43" s="52" t="s">
        <v>128</v>
      </c>
      <c r="E43" s="61" t="s">
        <v>127</v>
      </c>
    </row>
    <row r="44" spans="1:5" s="55" customFormat="1" x14ac:dyDescent="0.25">
      <c r="A44" s="58" t="s">
        <v>45</v>
      </c>
      <c r="B44" s="59" t="s">
        <v>129</v>
      </c>
      <c r="C44" s="52" t="s">
        <v>110</v>
      </c>
      <c r="D44" s="52" t="s">
        <v>131</v>
      </c>
      <c r="E44" s="61" t="s">
        <v>130</v>
      </c>
    </row>
    <row r="45" spans="1:5" s="55" customFormat="1" x14ac:dyDescent="0.25">
      <c r="A45" s="58" t="s">
        <v>45</v>
      </c>
      <c r="B45" s="59" t="s">
        <v>129</v>
      </c>
      <c r="C45" s="52" t="s">
        <v>110</v>
      </c>
      <c r="D45" s="52" t="s">
        <v>133</v>
      </c>
      <c r="E45" s="61" t="s">
        <v>132</v>
      </c>
    </row>
    <row r="46" spans="1:5" s="55" customFormat="1" x14ac:dyDescent="0.25">
      <c r="A46" s="58" t="s">
        <v>45</v>
      </c>
      <c r="B46" s="59" t="s">
        <v>129</v>
      </c>
      <c r="C46" s="52" t="s">
        <v>110</v>
      </c>
      <c r="D46" s="52" t="s">
        <v>135</v>
      </c>
      <c r="E46" s="61" t="s">
        <v>134</v>
      </c>
    </row>
    <row r="47" spans="1:5" s="55" customFormat="1" x14ac:dyDescent="0.25">
      <c r="A47" s="58" t="s">
        <v>45</v>
      </c>
      <c r="B47" s="59" t="s">
        <v>129</v>
      </c>
      <c r="C47" s="52" t="s">
        <v>110</v>
      </c>
      <c r="D47" s="52" t="s">
        <v>137</v>
      </c>
      <c r="E47" s="61" t="s">
        <v>136</v>
      </c>
    </row>
    <row r="48" spans="1:5" s="55" customFormat="1" ht="15.75" thickBot="1" x14ac:dyDescent="0.3">
      <c r="A48" s="62" t="s">
        <v>45</v>
      </c>
      <c r="B48" s="63" t="s">
        <v>129</v>
      </c>
      <c r="C48" s="53" t="s">
        <v>110</v>
      </c>
      <c r="D48" s="53" t="s">
        <v>139</v>
      </c>
      <c r="E48" s="64" t="s">
        <v>138</v>
      </c>
    </row>
    <row r="49" spans="1:5" x14ac:dyDescent="0.25">
      <c r="A49" s="57" t="s">
        <v>140</v>
      </c>
      <c r="B49" s="57"/>
      <c r="E49" s="57"/>
    </row>
  </sheetData>
  <mergeCells count="1">
    <mergeCell ref="B1:E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POBL2015</vt:lpstr>
      <vt:lpstr>etapas-vida2015</vt:lpstr>
      <vt:lpstr>mas-fem2015</vt:lpstr>
      <vt:lpstr>Hoja3</vt:lpstr>
      <vt:lpstr>POBL2015!Títulos_a_imprimir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HAYDEE MENDOZA LARA</dc:creator>
  <cp:lastModifiedBy>Windows User</cp:lastModifiedBy>
  <cp:lastPrinted>2014-09-09T15:11:21Z</cp:lastPrinted>
  <dcterms:created xsi:type="dcterms:W3CDTF">2013-08-05T16:34:28Z</dcterms:created>
  <dcterms:modified xsi:type="dcterms:W3CDTF">2015-12-14T20:18:23Z</dcterms:modified>
</cp:coreProperties>
</file>